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5" yWindow="109" windowWidth="14808" windowHeight="801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J35" i="1" l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H8" i="1" s="1"/>
  <c r="J21" i="1"/>
  <c r="J20" i="1"/>
  <c r="J19" i="1"/>
  <c r="J18" i="1"/>
  <c r="H7" i="1" s="1"/>
  <c r="J17" i="1"/>
  <c r="J16" i="1"/>
  <c r="J15" i="1"/>
  <c r="J14" i="1"/>
  <c r="H5" i="1" s="1"/>
  <c r="J13" i="1"/>
  <c r="H6" i="1"/>
  <c r="J36" i="1" l="1"/>
  <c r="C7" i="1" s="1"/>
  <c r="G8" i="1" s="1"/>
  <c r="H9" i="1" l="1"/>
  <c r="G9" i="1" s="1"/>
  <c r="G7" i="1"/>
  <c r="G6" i="1"/>
  <c r="C9" i="1"/>
  <c r="G5" i="1"/>
  <c r="I6" i="1"/>
</calcChain>
</file>

<file path=xl/sharedStrings.xml><?xml version="1.0" encoding="utf-8"?>
<sst xmlns="http://schemas.openxmlformats.org/spreadsheetml/2006/main" count="43" uniqueCount="29">
  <si>
    <t>Total Budget</t>
  </si>
  <si>
    <t>Transportation</t>
  </si>
  <si>
    <t>Total Expenses</t>
  </si>
  <si>
    <t>Lodging</t>
  </si>
  <si>
    <t>Food</t>
  </si>
  <si>
    <t>Difference</t>
  </si>
  <si>
    <t>Entertainment</t>
  </si>
  <si>
    <t>Other</t>
  </si>
  <si>
    <t>Breakfast</t>
  </si>
  <si>
    <t>Lunch</t>
  </si>
  <si>
    <t>Dinners</t>
  </si>
  <si>
    <t>Snacks and Drinks</t>
  </si>
  <si>
    <t>Museum Tickets</t>
  </si>
  <si>
    <t>Live Show Tickets</t>
  </si>
  <si>
    <t>Maps and Guidebooks</t>
  </si>
  <si>
    <t>Souvenirs and Gifts</t>
  </si>
  <si>
    <t>Tour Expenses</t>
  </si>
  <si>
    <t>Description</t>
  </si>
  <si>
    <t>Segments</t>
  </si>
  <si>
    <t>Quantity</t>
  </si>
  <si>
    <t>Unit Cost</t>
  </si>
  <si>
    <t xml:space="preserve">Amount </t>
  </si>
  <si>
    <t>Tour Company Name</t>
  </si>
  <si>
    <t>Portion Expenses / Actual Expenses</t>
  </si>
  <si>
    <t>Travel Tickets</t>
  </si>
  <si>
    <t>Local Transport</t>
  </si>
  <si>
    <t>Distance Travel</t>
  </si>
  <si>
    <t>Parking Expenses</t>
  </si>
  <si>
    <t>Stay (Hotel)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</si>
</sst>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_);[Red]\(&quot;$&quot;#,##0.00\)"/>
    <numFmt numFmtId="165" formatCode="&quot;$&quot;#,##0_);[Red]\(&quot;$&quot;#,##0\)"/>
    <numFmt numFmtId="166" formatCode="_(* #,##0.00_);_(* \(#,##0.00\);_(* &quot;-&quot;??_);_(@_)"/>
    <numFmt numFmtId="167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1"/>
      <color theme="4" tint="-0.249977111117893"/>
      <name val="Arial"/>
      <family val="2"/>
    </font>
    <font>
      <b/>
      <sz val="11"/>
      <color theme="4" tint="-0.249977111117893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4" tint="0.79998168889431442"/>
      <name val="Arial"/>
      <family val="2"/>
    </font>
    <font>
      <sz val="24"/>
      <color theme="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3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89999084444715716"/>
        <bgColor indexed="64"/>
      </patternFill>
    </fill>
  </fills>
  <borders count="2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 tint="0.79998168889431442"/>
      </bottom>
      <diagonal/>
    </border>
    <border>
      <left/>
      <right/>
      <top style="thick">
        <color theme="4" tint="0.79998168889431442"/>
      </top>
      <bottom style="thick">
        <color theme="4" tint="0.79998168889431442"/>
      </bottom>
      <diagonal/>
    </border>
    <border>
      <left/>
      <right/>
      <top style="thick">
        <color theme="4" tint="0.7999816888943144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9" fontId="3" fillId="3" borderId="2" xfId="0" applyNumberFormat="1" applyFont="1" applyFill="1" applyBorder="1" applyAlignment="1">
      <alignment horizontal="center" vertical="center"/>
    </xf>
    <xf numFmtId="38" fontId="4" fillId="4" borderId="2" xfId="0" applyNumberFormat="1" applyFont="1" applyFill="1" applyBorder="1" applyAlignment="1">
      <alignment horizontal="right" vertical="center"/>
    </xf>
    <xf numFmtId="9" fontId="3" fillId="5" borderId="3" xfId="0" applyNumberFormat="1" applyFont="1" applyFill="1" applyBorder="1" applyAlignment="1">
      <alignment horizontal="center" vertical="center"/>
    </xf>
    <xf numFmtId="9" fontId="3" fillId="6" borderId="3" xfId="0" applyNumberFormat="1" applyFont="1" applyFill="1" applyBorder="1" applyAlignment="1">
      <alignment horizontal="center" vertical="center"/>
    </xf>
    <xf numFmtId="9" fontId="3" fillId="7" borderId="4" xfId="0" applyNumberFormat="1" applyFont="1" applyFill="1" applyBorder="1" applyAlignment="1">
      <alignment horizontal="center" vertical="center"/>
    </xf>
    <xf numFmtId="9" fontId="3" fillId="8" borderId="4" xfId="0" applyNumberFormat="1" applyFont="1" applyFill="1" applyBorder="1" applyAlignment="1">
      <alignment horizontal="center" vertical="center"/>
    </xf>
    <xf numFmtId="0" fontId="1" fillId="0" borderId="0" xfId="0" applyFont="1"/>
    <xf numFmtId="164" fontId="10" fillId="2" borderId="0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right" vertical="center" indent="2"/>
    </xf>
    <xf numFmtId="166" fontId="1" fillId="9" borderId="5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right" vertical="center" indent="2"/>
    </xf>
    <xf numFmtId="166" fontId="1" fillId="9" borderId="7" xfId="0" applyNumberFormat="1" applyFont="1" applyFill="1" applyBorder="1" applyAlignment="1">
      <alignment horizontal="center" vertical="center"/>
    </xf>
    <xf numFmtId="0" fontId="2" fillId="11" borderId="8" xfId="0" applyFont="1" applyFill="1" applyBorder="1" applyAlignment="1">
      <alignment horizontal="center"/>
    </xf>
    <xf numFmtId="0" fontId="2" fillId="11" borderId="9" xfId="0" applyFont="1" applyFill="1" applyBorder="1" applyAlignment="1">
      <alignment horizontal="center"/>
    </xf>
    <xf numFmtId="0" fontId="2" fillId="11" borderId="10" xfId="0" applyFont="1" applyFill="1" applyBorder="1" applyAlignment="1">
      <alignment horizontal="center"/>
    </xf>
    <xf numFmtId="0" fontId="2" fillId="11" borderId="11" xfId="0" applyFont="1" applyFill="1" applyBorder="1" applyAlignment="1">
      <alignment horizontal="center"/>
    </xf>
    <xf numFmtId="0" fontId="2" fillId="11" borderId="12" xfId="0" applyFont="1" applyFill="1" applyBorder="1" applyAlignment="1">
      <alignment horizontal="center"/>
    </xf>
    <xf numFmtId="0" fontId="2" fillId="11" borderId="6" xfId="0" applyFont="1" applyFill="1" applyBorder="1"/>
    <xf numFmtId="0" fontId="3" fillId="11" borderId="6" xfId="0" applyFont="1" applyFill="1" applyBorder="1" applyAlignment="1">
      <alignment horizontal="right" vertical="center"/>
    </xf>
    <xf numFmtId="167" fontId="3" fillId="11" borderId="10" xfId="0" applyNumberFormat="1" applyFont="1" applyFill="1" applyBorder="1" applyAlignment="1">
      <alignment horizontal="center" vertical="center"/>
    </xf>
    <xf numFmtId="167" fontId="3" fillId="11" borderId="12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4" fontId="1" fillId="2" borderId="13" xfId="0" applyNumberFormat="1" applyFont="1" applyFill="1" applyBorder="1" applyAlignment="1">
      <alignment horizontal="right" vertical="center" indent="2"/>
    </xf>
    <xf numFmtId="166" fontId="1" fillId="9" borderId="13" xfId="0" applyNumberFormat="1" applyFont="1" applyFill="1" applyBorder="1" applyAlignment="1">
      <alignment horizontal="center" vertical="center"/>
    </xf>
    <xf numFmtId="0" fontId="6" fillId="10" borderId="10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12" fillId="10" borderId="10" xfId="0" applyFont="1" applyFill="1" applyBorder="1" applyAlignment="1">
      <alignment horizontal="center" vertical="center"/>
    </xf>
    <xf numFmtId="0" fontId="12" fillId="10" borderId="11" xfId="0" applyFont="1" applyFill="1" applyBorder="1" applyAlignment="1">
      <alignment horizontal="center" vertical="center"/>
    </xf>
    <xf numFmtId="0" fontId="12" fillId="10" borderId="12" xfId="0" applyFont="1" applyFill="1" applyBorder="1" applyAlignment="1">
      <alignment horizontal="center" vertical="center"/>
    </xf>
    <xf numFmtId="0" fontId="6" fillId="10" borderId="6" xfId="0" applyFont="1" applyFill="1" applyBorder="1" applyAlignment="1">
      <alignment horizontal="center" vertical="center"/>
    </xf>
    <xf numFmtId="0" fontId="9" fillId="10" borderId="10" xfId="0" applyFont="1" applyFill="1" applyBorder="1" applyAlignment="1">
      <alignment horizontal="center" vertical="center"/>
    </xf>
    <xf numFmtId="0" fontId="9" fillId="10" borderId="11" xfId="0" applyFont="1" applyFill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/>
    </xf>
    <xf numFmtId="0" fontId="8" fillId="12" borderId="14" xfId="0" applyFont="1" applyFill="1" applyBorder="1" applyAlignment="1">
      <alignment horizontal="center" vertical="center"/>
    </xf>
    <xf numFmtId="0" fontId="8" fillId="12" borderId="15" xfId="0" applyFont="1" applyFill="1" applyBorder="1" applyAlignment="1">
      <alignment horizontal="center" vertical="center"/>
    </xf>
    <xf numFmtId="0" fontId="7" fillId="12" borderId="15" xfId="0" applyFont="1" applyFill="1" applyBorder="1" applyAlignment="1">
      <alignment horizontal="center" vertical="center"/>
    </xf>
    <xf numFmtId="0" fontId="7" fillId="12" borderId="16" xfId="0" applyFont="1" applyFill="1" applyBorder="1" applyAlignment="1">
      <alignment horizontal="center" vertical="center"/>
    </xf>
    <xf numFmtId="0" fontId="1" fillId="12" borderId="17" xfId="0" applyFont="1" applyFill="1" applyBorder="1" applyAlignment="1">
      <alignment vertical="center"/>
    </xf>
    <xf numFmtId="0" fontId="3" fillId="10" borderId="0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 indent="1"/>
    </xf>
    <xf numFmtId="0" fontId="1" fillId="12" borderId="18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right" vertical="center" indent="1"/>
    </xf>
    <xf numFmtId="0" fontId="3" fillId="10" borderId="0" xfId="0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center" vertical="center"/>
    </xf>
    <xf numFmtId="165" fontId="5" fillId="12" borderId="18" xfId="0" applyNumberFormat="1" applyFont="1" applyFill="1" applyBorder="1" applyAlignment="1">
      <alignment vertical="center"/>
    </xf>
    <xf numFmtId="0" fontId="2" fillId="12" borderId="19" xfId="0" applyFont="1" applyFill="1" applyBorder="1" applyAlignment="1">
      <alignment horizontal="left" vertical="center" indent="1"/>
    </xf>
    <xf numFmtId="0" fontId="2" fillId="12" borderId="20" xfId="0" applyFont="1" applyFill="1" applyBorder="1" applyAlignment="1">
      <alignment horizontal="left" vertical="center"/>
    </xf>
    <xf numFmtId="0" fontId="1" fillId="12" borderId="20" xfId="0" applyFont="1" applyFill="1" applyBorder="1" applyAlignment="1">
      <alignment vertical="center"/>
    </xf>
    <xf numFmtId="0" fontId="1" fillId="12" borderId="21" xfId="0" applyFont="1" applyFill="1" applyBorder="1" applyAlignment="1">
      <alignment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4" fontId="2" fillId="10" borderId="5" xfId="0" applyNumberFormat="1" applyFont="1" applyFill="1" applyBorder="1" applyAlignment="1">
      <alignment horizontal="right" vertical="center" indent="2"/>
    </xf>
    <xf numFmtId="166" fontId="2" fillId="10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089800759234787"/>
          <c:y val="8.5217501909195484E-2"/>
          <c:w val="0.66100586936118755"/>
          <c:h val="0.71453123635612947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[1]TravelBudget!$F$4:$F$8</c:f>
              <c:strCache>
                <c:ptCount val="5"/>
                <c:pt idx="0">
                  <c:v>Transportation</c:v>
                </c:pt>
                <c:pt idx="1">
                  <c:v>Lodging</c:v>
                </c:pt>
                <c:pt idx="2">
                  <c:v>Food</c:v>
                </c:pt>
                <c:pt idx="3">
                  <c:v>Entertainment</c:v>
                </c:pt>
                <c:pt idx="4">
                  <c:v>Other</c:v>
                </c:pt>
              </c:strCache>
            </c:strRef>
          </c:cat>
          <c:val>
            <c:numRef>
              <c:f>[1]TravelBudget!$G$4:$G$8</c:f>
              <c:numCache>
                <c:formatCode>General</c:formatCode>
                <c:ptCount val="5"/>
                <c:pt idx="0">
                  <c:v>0.40865771041451376</c:v>
                </c:pt>
                <c:pt idx="1">
                  <c:v>0.22964749110115973</c:v>
                </c:pt>
                <c:pt idx="2">
                  <c:v>0.22390630382363075</c:v>
                </c:pt>
                <c:pt idx="3">
                  <c:v>4.2102040035212618E-2</c:v>
                </c:pt>
                <c:pt idx="4">
                  <c:v>9.5686454625483225E-2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28576</xdr:colOff>
      <xdr:row>3</xdr:row>
      <xdr:rowOff>9524</xdr:rowOff>
    </xdr:from>
    <xdr:to>
      <xdr:col>10</xdr:col>
      <xdr:colOff>0</xdr:colOff>
      <xdr:row>10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ownloads\Travel%20Budget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velBudget"/>
      <sheetName val="Help"/>
      <sheetName val="©"/>
    </sheetNames>
    <sheetDataSet>
      <sheetData sheetId="0">
        <row r="4">
          <cell r="F4" t="str">
            <v>Transportation</v>
          </cell>
          <cell r="G4">
            <v>0.40865771041451376</v>
          </cell>
        </row>
        <row r="5">
          <cell r="F5" t="str">
            <v>Lodging</v>
          </cell>
          <cell r="G5">
            <v>0.22964749110115973</v>
          </cell>
        </row>
        <row r="6">
          <cell r="F6" t="str">
            <v>Food</v>
          </cell>
          <cell r="G6">
            <v>0.22390630382363075</v>
          </cell>
        </row>
        <row r="7">
          <cell r="F7" t="str">
            <v>Entertainment</v>
          </cell>
          <cell r="G7">
            <v>4.2102040035212618E-2</v>
          </cell>
        </row>
        <row r="8">
          <cell r="F8" t="str">
            <v>Other</v>
          </cell>
          <cell r="G8">
            <v>9.5686454625483225E-2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7"/>
  <sheetViews>
    <sheetView tabSelected="1" zoomScale="90" zoomScaleNormal="90" workbookViewId="0">
      <selection activeCell="U26" sqref="U26"/>
    </sheetView>
  </sheetViews>
  <sheetFormatPr defaultRowHeight="14.3" x14ac:dyDescent="0.25"/>
  <cols>
    <col min="1" max="1" width="1.875" customWidth="1"/>
    <col min="2" max="2" width="2.25" customWidth="1"/>
    <col min="3" max="3" width="23.625" customWidth="1"/>
    <col min="4" max="5" width="2.125" customWidth="1"/>
    <col min="6" max="6" width="15.25" customWidth="1"/>
    <col min="7" max="7" width="13.75" customWidth="1"/>
    <col min="8" max="8" width="10.625" customWidth="1"/>
    <col min="9" max="9" width="16.75" customWidth="1"/>
    <col min="10" max="10" width="13.75" customWidth="1"/>
    <col min="11" max="11" width="2.125" customWidth="1"/>
  </cols>
  <sheetData>
    <row r="1" spans="2:11" ht="8.85" customHeight="1" thickBot="1" x14ac:dyDescent="0.3"/>
    <row r="2" spans="2:11" ht="26.5" customHeight="1" thickBot="1" x14ac:dyDescent="0.3">
      <c r="B2" s="37" t="s">
        <v>22</v>
      </c>
      <c r="C2" s="38"/>
      <c r="D2" s="38"/>
      <c r="E2" s="38"/>
      <c r="F2" s="38"/>
      <c r="G2" s="38"/>
      <c r="H2" s="38"/>
      <c r="I2" s="38"/>
      <c r="J2" s="38"/>
      <c r="K2" s="39"/>
    </row>
    <row r="3" spans="2:11" ht="19.7" customHeight="1" x14ac:dyDescent="0.25">
      <c r="B3" s="40" t="s">
        <v>16</v>
      </c>
      <c r="C3" s="41"/>
      <c r="D3" s="41"/>
      <c r="E3" s="42" t="s">
        <v>23</v>
      </c>
      <c r="F3" s="42"/>
      <c r="G3" s="42"/>
      <c r="H3" s="42"/>
      <c r="I3" s="42"/>
      <c r="J3" s="42"/>
      <c r="K3" s="43"/>
    </row>
    <row r="4" spans="2:11" x14ac:dyDescent="0.25">
      <c r="B4" s="44"/>
      <c r="C4" s="45" t="s">
        <v>0</v>
      </c>
      <c r="D4" s="46"/>
      <c r="E4" s="47"/>
      <c r="F4" s="47"/>
      <c r="G4" s="48"/>
      <c r="H4" s="48"/>
      <c r="I4" s="47"/>
      <c r="J4" s="47"/>
      <c r="K4" s="49"/>
    </row>
    <row r="5" spans="2:11" ht="16.3" thickBot="1" x14ac:dyDescent="0.3">
      <c r="B5" s="44"/>
      <c r="C5" s="9">
        <v>5000</v>
      </c>
      <c r="D5" s="46"/>
      <c r="E5" s="50"/>
      <c r="F5" s="51" t="s">
        <v>1</v>
      </c>
      <c r="G5" s="1">
        <f>H5/$C$7</f>
        <v>0</v>
      </c>
      <c r="H5" s="2">
        <f>SUMIF($F$12:$F$34,"="&amp;F5,$J$12:$J$34)</f>
        <v>0</v>
      </c>
      <c r="I5" s="47"/>
      <c r="J5" s="47"/>
      <c r="K5" s="49"/>
    </row>
    <row r="6" spans="2:11" ht="15.65" thickTop="1" thickBot="1" x14ac:dyDescent="0.3">
      <c r="B6" s="44"/>
      <c r="C6" s="52" t="s">
        <v>2</v>
      </c>
      <c r="D6" s="46"/>
      <c r="E6" s="50"/>
      <c r="F6" s="51" t="s">
        <v>3</v>
      </c>
      <c r="G6" s="3">
        <f>H6/$C$7</f>
        <v>0</v>
      </c>
      <c r="H6" s="2">
        <f>SUMIF($F$12:$F$34,"="&amp;F6,$J$12:$J$34)</f>
        <v>0</v>
      </c>
      <c r="I6" s="53">
        <f>C7</f>
        <v>3631</v>
      </c>
      <c r="J6" s="53"/>
      <c r="K6" s="54"/>
    </row>
    <row r="7" spans="2:11" ht="17" thickTop="1" thickBot="1" x14ac:dyDescent="0.3">
      <c r="B7" s="44"/>
      <c r="C7" s="8">
        <f>J36</f>
        <v>3631</v>
      </c>
      <c r="D7" s="46"/>
      <c r="E7" s="50"/>
      <c r="F7" s="51" t="s">
        <v>4</v>
      </c>
      <c r="G7" s="4">
        <f>H7/$C$7</f>
        <v>0</v>
      </c>
      <c r="H7" s="2">
        <f>SUMIF($F$12:$F$34,"="&amp;F7,$J$12:$J$34)</f>
        <v>0</v>
      </c>
      <c r="I7" s="53"/>
      <c r="J7" s="53"/>
      <c r="K7" s="54"/>
    </row>
    <row r="8" spans="2:11" ht="15.65" thickTop="1" thickBot="1" x14ac:dyDescent="0.3">
      <c r="B8" s="44"/>
      <c r="C8" s="45" t="s">
        <v>5</v>
      </c>
      <c r="D8" s="46"/>
      <c r="E8" s="50"/>
      <c r="F8" s="51" t="s">
        <v>6</v>
      </c>
      <c r="G8" s="5">
        <f>H8/$C$7</f>
        <v>0</v>
      </c>
      <c r="H8" s="2">
        <f>SUMIF($F$12:$F$34,"="&amp;F8,$J$12:$J$34)</f>
        <v>0</v>
      </c>
      <c r="I8" s="47"/>
      <c r="J8" s="47"/>
      <c r="K8" s="49"/>
    </row>
    <row r="9" spans="2:11" ht="17" thickTop="1" thickBot="1" x14ac:dyDescent="0.3">
      <c r="B9" s="44"/>
      <c r="C9" s="8">
        <f>C5-C7</f>
        <v>1369</v>
      </c>
      <c r="D9" s="46"/>
      <c r="E9" s="50"/>
      <c r="F9" s="51" t="s">
        <v>7</v>
      </c>
      <c r="G9" s="6">
        <f>H9/$C$7</f>
        <v>1</v>
      </c>
      <c r="H9" s="2">
        <f>C7-SUM(H5:H8)</f>
        <v>3631</v>
      </c>
      <c r="I9" s="47"/>
      <c r="J9" s="47"/>
      <c r="K9" s="49"/>
    </row>
    <row r="10" spans="2:11" ht="14.95" thickTop="1" x14ac:dyDescent="0.25">
      <c r="B10" s="44"/>
      <c r="C10" s="46"/>
      <c r="D10" s="46"/>
      <c r="E10" s="50"/>
      <c r="F10" s="50"/>
      <c r="G10" s="47"/>
      <c r="H10" s="47"/>
      <c r="I10" s="47"/>
      <c r="J10" s="47"/>
      <c r="K10" s="49"/>
    </row>
    <row r="11" spans="2:11" ht="14.95" thickBot="1" x14ac:dyDescent="0.3">
      <c r="B11" s="55"/>
      <c r="C11" s="56"/>
      <c r="D11" s="57"/>
      <c r="E11" s="57"/>
      <c r="F11" s="57"/>
      <c r="G11" s="57"/>
      <c r="H11" s="57"/>
      <c r="I11" s="57"/>
      <c r="J11" s="57"/>
      <c r="K11" s="58"/>
    </row>
    <row r="12" spans="2:11" ht="23.1" customHeight="1" thickBot="1" x14ac:dyDescent="0.3">
      <c r="B12" s="31" t="s">
        <v>17</v>
      </c>
      <c r="C12" s="32"/>
      <c r="D12" s="33" t="s">
        <v>18</v>
      </c>
      <c r="E12" s="34"/>
      <c r="F12" s="34"/>
      <c r="G12" s="35"/>
      <c r="H12" s="36" t="s">
        <v>19</v>
      </c>
      <c r="I12" s="36" t="s">
        <v>20</v>
      </c>
      <c r="J12" s="31" t="s">
        <v>21</v>
      </c>
      <c r="K12" s="32"/>
    </row>
    <row r="13" spans="2:11" x14ac:dyDescent="0.25">
      <c r="B13" s="27" t="s">
        <v>24</v>
      </c>
      <c r="C13" s="27"/>
      <c r="D13" s="27" t="s">
        <v>1</v>
      </c>
      <c r="E13" s="27"/>
      <c r="F13" s="27"/>
      <c r="G13" s="27"/>
      <c r="H13" s="28">
        <v>2</v>
      </c>
      <c r="I13" s="29">
        <v>500</v>
      </c>
      <c r="J13" s="30">
        <f>IF(ISBLANK(I13),0,IF(ISBLANK(H13),I13,H13*I13))</f>
        <v>1000</v>
      </c>
      <c r="K13" s="30"/>
    </row>
    <row r="14" spans="2:11" x14ac:dyDescent="0.25">
      <c r="B14" s="10" t="s">
        <v>25</v>
      </c>
      <c r="C14" s="10"/>
      <c r="D14" s="10" t="s">
        <v>1</v>
      </c>
      <c r="E14" s="10"/>
      <c r="F14" s="10"/>
      <c r="G14" s="10"/>
      <c r="H14" s="11">
        <v>5</v>
      </c>
      <c r="I14" s="12">
        <v>50</v>
      </c>
      <c r="J14" s="13">
        <f t="shared" ref="J14:J35" si="0">IF(ISBLANK(I14),0,IF(ISBLANK(H14),I14,H14*I14))</f>
        <v>250</v>
      </c>
      <c r="K14" s="13"/>
    </row>
    <row r="15" spans="2:11" x14ac:dyDescent="0.25">
      <c r="B15" s="10" t="s">
        <v>26</v>
      </c>
      <c r="C15" s="10"/>
      <c r="D15" s="10" t="s">
        <v>1</v>
      </c>
      <c r="E15" s="10"/>
      <c r="F15" s="10"/>
      <c r="G15" s="10"/>
      <c r="H15" s="11">
        <v>50</v>
      </c>
      <c r="I15" s="12">
        <v>0.56000000000000005</v>
      </c>
      <c r="J15" s="13">
        <f>IF(ISBLANK(I15),0,IF(ISBLANK(H15),I15,H15*I15))</f>
        <v>28.000000000000004</v>
      </c>
      <c r="K15" s="13"/>
    </row>
    <row r="16" spans="2:11" x14ac:dyDescent="0.25">
      <c r="B16" s="10" t="s">
        <v>27</v>
      </c>
      <c r="C16" s="10"/>
      <c r="D16" s="10" t="s">
        <v>1</v>
      </c>
      <c r="E16" s="10"/>
      <c r="F16" s="10"/>
      <c r="G16" s="10"/>
      <c r="H16" s="11">
        <v>6</v>
      </c>
      <c r="I16" s="12">
        <v>18</v>
      </c>
      <c r="J16" s="13">
        <f>IF(ISBLANK(I16),0,IF(ISBLANK(H16),I16,H16*I16))</f>
        <v>108</v>
      </c>
      <c r="K16" s="13"/>
    </row>
    <row r="17" spans="2:11" x14ac:dyDescent="0.25">
      <c r="B17" s="10" t="s">
        <v>28</v>
      </c>
      <c r="C17" s="10"/>
      <c r="D17" s="10" t="s">
        <v>3</v>
      </c>
      <c r="E17" s="10"/>
      <c r="F17" s="10"/>
      <c r="G17" s="10"/>
      <c r="H17" s="11">
        <v>5</v>
      </c>
      <c r="I17" s="12">
        <v>184</v>
      </c>
      <c r="J17" s="13">
        <f t="shared" si="0"/>
        <v>920</v>
      </c>
      <c r="K17" s="13"/>
    </row>
    <row r="18" spans="2:11" x14ac:dyDescent="0.25">
      <c r="B18" s="59" t="s">
        <v>8</v>
      </c>
      <c r="C18" s="59"/>
      <c r="D18" s="59" t="s">
        <v>4</v>
      </c>
      <c r="E18" s="59"/>
      <c r="F18" s="59"/>
      <c r="G18" s="59"/>
      <c r="H18" s="60">
        <v>5</v>
      </c>
      <c r="I18" s="61">
        <v>19</v>
      </c>
      <c r="J18" s="62">
        <f t="shared" si="0"/>
        <v>95</v>
      </c>
      <c r="K18" s="62"/>
    </row>
    <row r="19" spans="2:11" x14ac:dyDescent="0.25">
      <c r="B19" s="59" t="s">
        <v>9</v>
      </c>
      <c r="C19" s="59"/>
      <c r="D19" s="59" t="s">
        <v>4</v>
      </c>
      <c r="E19" s="59"/>
      <c r="F19" s="59"/>
      <c r="G19" s="59"/>
      <c r="H19" s="60">
        <v>5</v>
      </c>
      <c r="I19" s="61">
        <v>41</v>
      </c>
      <c r="J19" s="62">
        <f t="shared" si="0"/>
        <v>205</v>
      </c>
      <c r="K19" s="62"/>
    </row>
    <row r="20" spans="2:11" x14ac:dyDescent="0.25">
      <c r="B20" s="59" t="s">
        <v>10</v>
      </c>
      <c r="C20" s="59"/>
      <c r="D20" s="59" t="s">
        <v>4</v>
      </c>
      <c r="E20" s="59"/>
      <c r="F20" s="59"/>
      <c r="G20" s="59"/>
      <c r="H20" s="60">
        <v>5</v>
      </c>
      <c r="I20" s="61">
        <v>60</v>
      </c>
      <c r="J20" s="62">
        <f t="shared" si="0"/>
        <v>300</v>
      </c>
      <c r="K20" s="62"/>
    </row>
    <row r="21" spans="2:11" x14ac:dyDescent="0.25">
      <c r="B21" s="59" t="s">
        <v>11</v>
      </c>
      <c r="C21" s="59"/>
      <c r="D21" s="59" t="s">
        <v>4</v>
      </c>
      <c r="E21" s="59"/>
      <c r="F21" s="59"/>
      <c r="G21" s="59"/>
      <c r="H21" s="60">
        <v>5</v>
      </c>
      <c r="I21" s="61">
        <v>25</v>
      </c>
      <c r="J21" s="62">
        <f t="shared" si="0"/>
        <v>125</v>
      </c>
      <c r="K21" s="62"/>
    </row>
    <row r="22" spans="2:11" x14ac:dyDescent="0.25">
      <c r="B22" s="10" t="s">
        <v>12</v>
      </c>
      <c r="C22" s="10"/>
      <c r="D22" s="10" t="s">
        <v>6</v>
      </c>
      <c r="E22" s="10"/>
      <c r="F22" s="10"/>
      <c r="G22" s="10"/>
      <c r="H22" s="11">
        <v>2</v>
      </c>
      <c r="I22" s="12">
        <v>35</v>
      </c>
      <c r="J22" s="13">
        <f t="shared" si="0"/>
        <v>70</v>
      </c>
      <c r="K22" s="13"/>
    </row>
    <row r="23" spans="2:11" x14ac:dyDescent="0.25">
      <c r="B23" s="10" t="s">
        <v>13</v>
      </c>
      <c r="C23" s="10"/>
      <c r="D23" s="10" t="s">
        <v>6</v>
      </c>
      <c r="E23" s="10"/>
      <c r="F23" s="10"/>
      <c r="G23" s="10"/>
      <c r="H23" s="11">
        <v>2</v>
      </c>
      <c r="I23" s="12">
        <v>15</v>
      </c>
      <c r="J23" s="13">
        <f t="shared" si="0"/>
        <v>30</v>
      </c>
      <c r="K23" s="13"/>
    </row>
    <row r="24" spans="2:11" x14ac:dyDescent="0.25">
      <c r="B24" s="10" t="s">
        <v>14</v>
      </c>
      <c r="C24" s="10"/>
      <c r="D24" s="10" t="s">
        <v>7</v>
      </c>
      <c r="E24" s="10"/>
      <c r="F24" s="10"/>
      <c r="G24" s="10"/>
      <c r="H24" s="11">
        <v>1</v>
      </c>
      <c r="I24" s="12">
        <v>150</v>
      </c>
      <c r="J24" s="13">
        <f t="shared" si="0"/>
        <v>150</v>
      </c>
      <c r="K24" s="13"/>
    </row>
    <row r="25" spans="2:11" x14ac:dyDescent="0.25">
      <c r="B25" s="10" t="s">
        <v>15</v>
      </c>
      <c r="C25" s="10"/>
      <c r="D25" s="10" t="s">
        <v>7</v>
      </c>
      <c r="E25" s="10"/>
      <c r="F25" s="10"/>
      <c r="G25" s="10"/>
      <c r="H25" s="11">
        <v>1</v>
      </c>
      <c r="I25" s="12">
        <v>350</v>
      </c>
      <c r="J25" s="13">
        <f t="shared" si="0"/>
        <v>350</v>
      </c>
      <c r="K25" s="13"/>
    </row>
    <row r="26" spans="2:11" x14ac:dyDescent="0.25">
      <c r="B26" s="10"/>
      <c r="C26" s="10"/>
      <c r="D26" s="10"/>
      <c r="E26" s="10"/>
      <c r="F26" s="10"/>
      <c r="G26" s="10"/>
      <c r="H26" s="11"/>
      <c r="I26" s="12"/>
      <c r="J26" s="13">
        <f t="shared" si="0"/>
        <v>0</v>
      </c>
      <c r="K26" s="13"/>
    </row>
    <row r="27" spans="2:11" x14ac:dyDescent="0.25">
      <c r="B27" s="10"/>
      <c r="C27" s="10"/>
      <c r="D27" s="10"/>
      <c r="E27" s="10"/>
      <c r="F27" s="10"/>
      <c r="G27" s="10"/>
      <c r="H27" s="11"/>
      <c r="I27" s="12"/>
      <c r="J27" s="13">
        <f t="shared" si="0"/>
        <v>0</v>
      </c>
      <c r="K27" s="13"/>
    </row>
    <row r="28" spans="2:11" x14ac:dyDescent="0.25">
      <c r="B28" s="10"/>
      <c r="C28" s="10"/>
      <c r="D28" s="10"/>
      <c r="E28" s="10"/>
      <c r="F28" s="10"/>
      <c r="G28" s="10"/>
      <c r="H28" s="11"/>
      <c r="I28" s="12"/>
      <c r="J28" s="13">
        <f t="shared" si="0"/>
        <v>0</v>
      </c>
      <c r="K28" s="13"/>
    </row>
    <row r="29" spans="2:11" x14ac:dyDescent="0.25">
      <c r="B29" s="10"/>
      <c r="C29" s="10"/>
      <c r="D29" s="10"/>
      <c r="E29" s="10"/>
      <c r="F29" s="10"/>
      <c r="G29" s="10"/>
      <c r="H29" s="11"/>
      <c r="I29" s="12"/>
      <c r="J29" s="13">
        <f t="shared" si="0"/>
        <v>0</v>
      </c>
      <c r="K29" s="13"/>
    </row>
    <row r="30" spans="2:11" x14ac:dyDescent="0.25">
      <c r="B30" s="10"/>
      <c r="C30" s="10"/>
      <c r="D30" s="10"/>
      <c r="E30" s="10"/>
      <c r="F30" s="10"/>
      <c r="G30" s="10"/>
      <c r="H30" s="11"/>
      <c r="I30" s="12"/>
      <c r="J30" s="13">
        <f t="shared" si="0"/>
        <v>0</v>
      </c>
      <c r="K30" s="13"/>
    </row>
    <row r="31" spans="2:11" x14ac:dyDescent="0.25">
      <c r="B31" s="10"/>
      <c r="C31" s="10"/>
      <c r="D31" s="10"/>
      <c r="E31" s="10"/>
      <c r="F31" s="10"/>
      <c r="G31" s="10"/>
      <c r="H31" s="11"/>
      <c r="I31" s="12"/>
      <c r="J31" s="13">
        <f t="shared" si="0"/>
        <v>0</v>
      </c>
      <c r="K31" s="13"/>
    </row>
    <row r="32" spans="2:11" x14ac:dyDescent="0.25">
      <c r="B32" s="10"/>
      <c r="C32" s="10"/>
      <c r="D32" s="10"/>
      <c r="E32" s="10"/>
      <c r="F32" s="10"/>
      <c r="G32" s="10"/>
      <c r="H32" s="11"/>
      <c r="I32" s="12"/>
      <c r="J32" s="13">
        <f t="shared" si="0"/>
        <v>0</v>
      </c>
      <c r="K32" s="13"/>
    </row>
    <row r="33" spans="2:11" x14ac:dyDescent="0.25">
      <c r="B33" s="10"/>
      <c r="C33" s="10"/>
      <c r="D33" s="10"/>
      <c r="E33" s="10"/>
      <c r="F33" s="10"/>
      <c r="G33" s="10"/>
      <c r="H33" s="11"/>
      <c r="I33" s="12"/>
      <c r="J33" s="13">
        <f t="shared" si="0"/>
        <v>0</v>
      </c>
      <c r="K33" s="13"/>
    </row>
    <row r="34" spans="2:11" x14ac:dyDescent="0.25">
      <c r="B34" s="10"/>
      <c r="C34" s="10"/>
      <c r="D34" s="10"/>
      <c r="E34" s="10"/>
      <c r="F34" s="10"/>
      <c r="G34" s="10"/>
      <c r="H34" s="11"/>
      <c r="I34" s="12"/>
      <c r="J34" s="13">
        <f t="shared" si="0"/>
        <v>0</v>
      </c>
      <c r="K34" s="13"/>
    </row>
    <row r="35" spans="2:11" ht="14.95" thickBot="1" x14ac:dyDescent="0.3">
      <c r="B35" s="14"/>
      <c r="C35" s="14"/>
      <c r="D35" s="14"/>
      <c r="E35" s="14"/>
      <c r="F35" s="14"/>
      <c r="G35" s="14"/>
      <c r="H35" s="15"/>
      <c r="I35" s="16"/>
      <c r="J35" s="17">
        <f t="shared" si="0"/>
        <v>0</v>
      </c>
      <c r="K35" s="17"/>
    </row>
    <row r="36" spans="2:11" ht="14.95" thickBot="1" x14ac:dyDescent="0.3">
      <c r="B36" s="18"/>
      <c r="C36" s="19"/>
      <c r="D36" s="20"/>
      <c r="E36" s="21"/>
      <c r="F36" s="21"/>
      <c r="G36" s="22"/>
      <c r="H36" s="23"/>
      <c r="I36" s="24" t="s">
        <v>2</v>
      </c>
      <c r="J36" s="25">
        <f>SUM(J12:J35)</f>
        <v>3631</v>
      </c>
      <c r="K36" s="26"/>
    </row>
    <row r="37" spans="2:11" x14ac:dyDescent="0.25">
      <c r="B37" s="7"/>
      <c r="C37" s="7"/>
      <c r="D37" s="7"/>
      <c r="E37" s="7"/>
      <c r="F37" s="7"/>
      <c r="G37" s="7"/>
      <c r="H37" s="7"/>
      <c r="I37" s="7"/>
      <c r="J37" s="7"/>
      <c r="K37" s="7"/>
    </row>
  </sheetData>
  <mergeCells count="79">
    <mergeCell ref="J32:K32"/>
    <mergeCell ref="J33:K33"/>
    <mergeCell ref="J34:K34"/>
    <mergeCell ref="J35:K35"/>
    <mergeCell ref="B36:C36"/>
    <mergeCell ref="D36:G36"/>
    <mergeCell ref="J36:K36"/>
    <mergeCell ref="D32:G32"/>
    <mergeCell ref="D33:G33"/>
    <mergeCell ref="D34:G34"/>
    <mergeCell ref="D35:G35"/>
    <mergeCell ref="J26:K26"/>
    <mergeCell ref="J27:K27"/>
    <mergeCell ref="J28:K28"/>
    <mergeCell ref="J29:K29"/>
    <mergeCell ref="J30:K30"/>
    <mergeCell ref="J31:K31"/>
    <mergeCell ref="B32:C32"/>
    <mergeCell ref="B33:C33"/>
    <mergeCell ref="B34:C34"/>
    <mergeCell ref="B35:C35"/>
    <mergeCell ref="D26:G26"/>
    <mergeCell ref="D27:G27"/>
    <mergeCell ref="D28:G28"/>
    <mergeCell ref="D29:G29"/>
    <mergeCell ref="D30:G30"/>
    <mergeCell ref="D31:G31"/>
    <mergeCell ref="B26:C26"/>
    <mergeCell ref="B27:C27"/>
    <mergeCell ref="B28:C28"/>
    <mergeCell ref="B29:C29"/>
    <mergeCell ref="B30:C30"/>
    <mergeCell ref="B31:C31"/>
    <mergeCell ref="J20:K20"/>
    <mergeCell ref="J21:K21"/>
    <mergeCell ref="J22:K22"/>
    <mergeCell ref="J23:K23"/>
    <mergeCell ref="J24:K24"/>
    <mergeCell ref="J25:K25"/>
    <mergeCell ref="J14:K14"/>
    <mergeCell ref="J15:K15"/>
    <mergeCell ref="J16:K16"/>
    <mergeCell ref="J17:K17"/>
    <mergeCell ref="J18:K18"/>
    <mergeCell ref="J19:K19"/>
    <mergeCell ref="D20:G20"/>
    <mergeCell ref="D21:G21"/>
    <mergeCell ref="D22:G22"/>
    <mergeCell ref="D23:G23"/>
    <mergeCell ref="D24:G24"/>
    <mergeCell ref="D25:G25"/>
    <mergeCell ref="D14:G14"/>
    <mergeCell ref="D15:G15"/>
    <mergeCell ref="D16:G16"/>
    <mergeCell ref="D17:G17"/>
    <mergeCell ref="D18:G18"/>
    <mergeCell ref="D19:G19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2:K2"/>
    <mergeCell ref="I6:J7"/>
    <mergeCell ref="J12:K12"/>
    <mergeCell ref="B13:C13"/>
    <mergeCell ref="D13:G13"/>
    <mergeCell ref="J13:K13"/>
    <mergeCell ref="B12:C12"/>
    <mergeCell ref="D12:G12"/>
    <mergeCell ref="B3:D3"/>
    <mergeCell ref="E3:K3"/>
  </mergeCells>
  <dataValidations count="1">
    <dataValidation type="list" allowBlank="1" showInputMessage="1" showErrorMessage="1" sqref="D13:D25">
      <formula1>$F$4:$F$8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2022-07-14T09:33:12Z</dcterms:modified>
</cp:coreProperties>
</file>