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0" i="1" l="1"/>
  <c r="C10" i="1"/>
  <c r="E10" i="1" s="1"/>
  <c r="F10" i="1" s="1"/>
  <c r="B10" i="1"/>
  <c r="D9" i="1"/>
  <c r="C9" i="1"/>
  <c r="E9" i="1" s="1"/>
  <c r="F9" i="1" s="1"/>
  <c r="B9" i="1"/>
  <c r="D8" i="1"/>
  <c r="C8" i="1"/>
  <c r="B8" i="1"/>
  <c r="D7" i="1"/>
  <c r="C7" i="1"/>
  <c r="B7" i="1"/>
  <c r="D6" i="1"/>
  <c r="C6" i="1"/>
  <c r="E6" i="1" s="1"/>
  <c r="F6" i="1" s="1"/>
  <c r="E7" i="1" l="1"/>
  <c r="F7" i="1" s="1"/>
  <c r="E8" i="1"/>
  <c r="F8" i="1" s="1"/>
</calcChain>
</file>

<file path=xl/sharedStrings.xml><?xml version="1.0" encoding="utf-8"?>
<sst xmlns="http://schemas.openxmlformats.org/spreadsheetml/2006/main" count="7" uniqueCount="7">
  <si>
    <t>EMPLOYEE COSTS</t>
  </si>
  <si>
    <t>% of Change</t>
  </si>
  <si>
    <t>Difference</t>
  </si>
  <si>
    <t>Expenses Incurred</t>
  </si>
  <si>
    <t xml:space="preserve">Accured Expenses </t>
  </si>
  <si>
    <t>Segments</t>
  </si>
  <si>
    <t>Expense Controlling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</si>
</sst>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1"/>
      <scheme val="minor"/>
    </font>
    <font>
      <b/>
      <sz val="12"/>
      <color theme="0"/>
      <name val="Gill Sans MT"/>
      <family val="2"/>
    </font>
    <font>
      <b/>
      <sz val="11"/>
      <color theme="1" tint="0.24994659260841701"/>
      <name val="Gill Sans MT"/>
      <family val="2"/>
    </font>
    <font>
      <sz val="10"/>
      <color theme="1" tint="0.24994659260841701"/>
      <name val="Gill Sans MT"/>
      <family val="2"/>
    </font>
    <font>
      <sz val="10"/>
      <color theme="5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3">
    <xf numFmtId="0" fontId="0" fillId="0" borderId="0" xfId="0"/>
    <xf numFmtId="0" fontId="2" fillId="2" borderId="0" xfId="1" applyNumberFormat="1" applyFont="1" applyFill="1" applyBorder="1" applyAlignment="1">
      <alignment horizontal="left" vertical="center" indent="2"/>
    </xf>
    <xf numFmtId="0" fontId="2" fillId="2" borderId="0" xfId="1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left" vertical="center" indent="2"/>
    </xf>
    <xf numFmtId="164" fontId="4" fillId="3" borderId="2" xfId="0" applyNumberFormat="1" applyFont="1" applyFill="1" applyBorder="1" applyAlignment="1">
      <alignment horizontal="center" vertical="center"/>
    </xf>
    <xf numFmtId="9" fontId="4" fillId="3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left" vertical="center" indent="2"/>
    </xf>
    <xf numFmtId="164" fontId="4" fillId="4" borderId="2" xfId="0" applyNumberFormat="1" applyFont="1" applyFill="1" applyBorder="1" applyAlignment="1">
      <alignment horizontal="center" vertical="center"/>
    </xf>
    <xf numFmtId="9" fontId="4" fillId="4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left" indent="1"/>
    </xf>
    <xf numFmtId="164" fontId="0" fillId="3" borderId="0" xfId="0" applyNumberFormat="1" applyFont="1" applyFill="1" applyBorder="1" applyAlignment="1">
      <alignment horizontal="right"/>
    </xf>
    <xf numFmtId="9" fontId="0" fillId="3" borderId="0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2">
    <cellStyle name="Heading 3" xfId="1" builtinId="1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5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5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5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Gill Sans MT"/>
        <scheme val="none"/>
      </font>
      <fill>
        <patternFill patternType="solid">
          <fgColor indexed="64"/>
          <bgColor theme="3" tint="-0.49998474074526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ACTUAL</a:t>
            </a:r>
            <a:r>
              <a:rPr lang="en-US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EXPENSES</a:t>
            </a:r>
            <a:endParaRPr lang="en-US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4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F3-409A-87D3-91392B248616}"/>
              </c:ext>
            </c:extLst>
          </c:dPt>
          <c:dPt>
            <c:idx val="1"/>
            <c:bubble3D val="0"/>
            <c:spPr>
              <a:solidFill>
                <a:schemeClr val="accent4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F3-409A-87D3-91392B248616}"/>
              </c:ext>
            </c:extLst>
          </c:dPt>
          <c:dPt>
            <c:idx val="2"/>
            <c:bubble3D val="0"/>
            <c:spPr>
              <a:solidFill>
                <a:schemeClr val="accent4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F3-409A-87D3-91392B248616}"/>
              </c:ext>
            </c:extLst>
          </c:dPt>
          <c:dPt>
            <c:idx val="3"/>
            <c:bubble3D val="0"/>
            <c:spPr>
              <a:solidFill>
                <a:schemeClr val="accent4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F3-409A-87D3-91392B248616}"/>
              </c:ext>
            </c:extLst>
          </c:dPt>
          <c:dLbls>
            <c:dLbl>
              <c:idx val="0"/>
              <c:layout>
                <c:manualLayout>
                  <c:x val="-3.05028190920579E-2"/>
                  <c:y val="-5.487639402794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F3-409A-87D3-91392B248616}"/>
                </c:ext>
              </c:extLst>
            </c:dLbl>
            <c:dLbl>
              <c:idx val="1"/>
              <c:layout>
                <c:manualLayout>
                  <c:x val="1.64633761057646E-2"/>
                  <c:y val="-7.17671559249882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3-409A-87D3-91392B248616}"/>
                </c:ext>
              </c:extLst>
            </c:dLbl>
            <c:dLbl>
              <c:idx val="2"/>
              <c:layout>
                <c:manualLayout>
                  <c:x val="3.0817658209390399E-2"/>
                  <c:y val="1.228586760267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F3-409A-87D3-91392B248616}"/>
                </c:ext>
              </c:extLst>
            </c:dLbl>
            <c:dLbl>
              <c:idx val="3"/>
              <c:layout>
                <c:manualLayout>
                  <c:x val="3.91635073393602E-2"/>
                  <c:y val="5.5585991046885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F3-409A-87D3-91392B2486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'[1]EXPENSE ANALYSIS'!$D$5:$D$8</c:f>
              <c:numCache>
                <c:formatCode>General</c:formatCode>
                <c:ptCount val="4"/>
                <c:pt idx="0">
                  <c:v>659130</c:v>
                </c:pt>
                <c:pt idx="1">
                  <c:v>69350</c:v>
                </c:pt>
                <c:pt idx="2">
                  <c:v>33159</c:v>
                </c:pt>
                <c:pt idx="3">
                  <c:v>21300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F3-409A-87D3-91392B2486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defRPr>
            </a:pPr>
            <a:r>
              <a:rPr lang="en-US" sz="200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rPr>
              <a:t>MONTLY EXPENSES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Planned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'[1]PLANNED EXPENSES'!$C$36:$N$36</c:f>
              <c:numCache>
                <c:formatCode>General</c:formatCode>
                <c:ptCount val="12"/>
                <c:pt idx="0">
                  <c:v>131420</c:v>
                </c:pt>
                <c:pt idx="1">
                  <c:v>126820</c:v>
                </c:pt>
                <c:pt idx="2">
                  <c:v>126820</c:v>
                </c:pt>
                <c:pt idx="3">
                  <c:v>137695</c:v>
                </c:pt>
                <c:pt idx="4">
                  <c:v>129695</c:v>
                </c:pt>
                <c:pt idx="5">
                  <c:v>130495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5D-4DB7-A511-401DE3785DC9}"/>
            </c:ext>
          </c:extLst>
        </c:ser>
        <c:ser>
          <c:idx val="2"/>
          <c:order val="2"/>
          <c:tx>
            <c:v>Actual</c:v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'[1]ACTUAL EXPENSES'!$C$36:$N$36</c:f>
              <c:numCache>
                <c:formatCode>General</c:formatCode>
                <c:ptCount val="12"/>
                <c:pt idx="0">
                  <c:v>129682</c:v>
                </c:pt>
                <c:pt idx="1">
                  <c:v>127804</c:v>
                </c:pt>
                <c:pt idx="2">
                  <c:v>125565</c:v>
                </c:pt>
                <c:pt idx="3">
                  <c:v>137394</c:v>
                </c:pt>
                <c:pt idx="4">
                  <c:v>128255</c:v>
                </c:pt>
                <c:pt idx="5">
                  <c:v>134239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5D-4DB7-A511-401DE3785DC9}"/>
            </c:ext>
          </c:extLst>
        </c:ser>
        <c:ser>
          <c:idx val="0"/>
          <c:order val="0"/>
          <c:tx>
            <c:v>Variance</c:v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'[1]EXPENSE VARIANCES'!$C$36:$N$36</c:f>
              <c:numCache>
                <c:formatCode>General</c:formatCode>
                <c:ptCount val="12"/>
                <c:pt idx="0">
                  <c:v>1738</c:v>
                </c:pt>
                <c:pt idx="1">
                  <c:v>-984</c:v>
                </c:pt>
                <c:pt idx="2">
                  <c:v>1255</c:v>
                </c:pt>
                <c:pt idx="3">
                  <c:v>301</c:v>
                </c:pt>
                <c:pt idx="4">
                  <c:v>1440</c:v>
                </c:pt>
                <c:pt idx="5">
                  <c:v>-3744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5D-4DB7-A511-401DE378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26570240"/>
        <c:axId val="226572160"/>
        <c:axId val="0"/>
      </c:bar3DChart>
      <c:catAx>
        <c:axId val="226570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72160"/>
        <c:crosses val="autoZero"/>
        <c:auto val="1"/>
        <c:lblAlgn val="ctr"/>
        <c:lblOffset val="100"/>
        <c:noMultiLvlLbl val="0"/>
      </c:catAx>
      <c:valAx>
        <c:axId val="2265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Expenses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57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PLANNED EXPENSES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5C-4225-ACC7-D51DAEA0E7C6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5C-4225-ACC7-D51DAEA0E7C6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5C-4225-ACC7-D51DAEA0E7C6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75C-4225-ACC7-D51DAEA0E7C6}"/>
              </c:ext>
            </c:extLst>
          </c:dPt>
          <c:dLbls>
            <c:dLbl>
              <c:idx val="0"/>
              <c:layout>
                <c:manualLayout>
                  <c:x val="-3.4028377385723702E-2"/>
                  <c:y val="-6.287509652987370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C-4225-ACC7-D51DAEA0E7C6}"/>
                </c:ext>
              </c:extLst>
            </c:dLbl>
            <c:dLbl>
              <c:idx val="1"/>
              <c:layout>
                <c:manualLayout>
                  <c:x val="-7.7064834980853806E-5"/>
                  <c:y val="-3.1876737570955903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C-4225-ACC7-D51DAEA0E7C6}"/>
                </c:ext>
              </c:extLst>
            </c:dLbl>
            <c:dLbl>
              <c:idx val="2"/>
              <c:layout>
                <c:manualLayout>
                  <c:x val="-4.8135881541812196E-3"/>
                  <c:y val="-4.9374880127388797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C-4225-ACC7-D51DAEA0E7C6}"/>
                </c:ext>
              </c:extLst>
            </c:dLbl>
            <c:dLbl>
              <c:idx val="3"/>
              <c:layout>
                <c:manualLayout>
                  <c:x val="1.54638710259416E-2"/>
                  <c:y val="3.029687973422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C-4225-ACC7-D51DAEA0E7C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'[1]EXPENSE ANALYSIS'!$C$5:$C$8</c:f>
              <c:numCache>
                <c:formatCode>General</c:formatCode>
                <c:ptCount val="4"/>
                <c:pt idx="0">
                  <c:v>1355090</c:v>
                </c:pt>
                <c:pt idx="1">
                  <c:v>138740</c:v>
                </c:pt>
                <c:pt idx="2">
                  <c:v>67800</c:v>
                </c:pt>
                <c:pt idx="3">
                  <c:v>48000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75C-4225-ACC7-D51DAEA0E7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1435100</xdr:colOff>
      <xdr:row>10</xdr:row>
      <xdr:rowOff>203200</xdr:rowOff>
    </xdr:from>
    <xdr:to>
      <xdr:col>4</xdr:col>
      <xdr:colOff>862641</xdr:colOff>
      <xdr:row>12</xdr:row>
      <xdr:rowOff>2806</xdr:rowOff>
    </xdr:to>
    <xdr:graphicFrame macro="">
      <xdr:nvGraphicFramePr>
        <xdr:cNvPr id="2" name="ActualExpensesChart" descr="Pie chart showing actual expenses incurred on various categories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595223</xdr:colOff>
      <xdr:row>12</xdr:row>
      <xdr:rowOff>63501</xdr:rowOff>
    </xdr:from>
    <xdr:to>
      <xdr:col>5</xdr:col>
      <xdr:colOff>1725281</xdr:colOff>
      <xdr:row>33</xdr:row>
      <xdr:rowOff>170880</xdr:rowOff>
    </xdr:to>
    <xdr:graphicFrame macro="">
      <xdr:nvGraphicFramePr>
        <xdr:cNvPr id="3" name="MonthlyExpensesChart" descr="Chart showing Planned, Actual, and Variance in Monthly Expenses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1335896</xdr:colOff>
      <xdr:row>10</xdr:row>
      <xdr:rowOff>177321</xdr:rowOff>
    </xdr:from>
    <xdr:to>
      <xdr:col>2</xdr:col>
      <xdr:colOff>1742630</xdr:colOff>
      <xdr:row>11</xdr:row>
      <xdr:rowOff>177128</xdr:rowOff>
    </xdr:to>
    <xdr:graphicFrame macro="">
      <xdr:nvGraphicFramePr>
        <xdr:cNvPr id="4" name="PlannedExpensesChart" descr="Pie chart showing planned expenses on various categories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Business-expenses-budg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PLANNED EXPENSES"/>
      <sheetName val="ACTUAL EXPENSES"/>
      <sheetName val="EXPENSE VARIANCES"/>
      <sheetName val="EXPENSE ANALYSIS"/>
    </sheetNames>
    <sheetDataSet>
      <sheetData sheetId="0" refreshError="1"/>
      <sheetData sheetId="1">
        <row r="8">
          <cell r="B8" t="str">
            <v>Subtotal</v>
          </cell>
        </row>
        <row r="19">
          <cell r="B19" t="str">
            <v>Subtotal</v>
          </cell>
        </row>
        <row r="28">
          <cell r="B28" t="str">
            <v>Subtotal</v>
          </cell>
        </row>
        <row r="33">
          <cell r="B33" t="str">
            <v>Subtotal</v>
          </cell>
        </row>
        <row r="36">
          <cell r="C36">
            <v>131420</v>
          </cell>
          <cell r="D36">
            <v>126820</v>
          </cell>
          <cell r="E36">
            <v>126820</v>
          </cell>
          <cell r="F36">
            <v>137695</v>
          </cell>
          <cell r="G36">
            <v>129695</v>
          </cell>
          <cell r="H36">
            <v>130495</v>
          </cell>
          <cell r="I36">
            <v>134695</v>
          </cell>
          <cell r="J36">
            <v>138918</v>
          </cell>
          <cell r="K36">
            <v>135918</v>
          </cell>
          <cell r="L36">
            <v>140918</v>
          </cell>
          <cell r="M36">
            <v>136218</v>
          </cell>
          <cell r="N36">
            <v>140018</v>
          </cell>
        </row>
      </sheetData>
      <sheetData sheetId="2">
        <row r="36">
          <cell r="C36">
            <v>129682</v>
          </cell>
          <cell r="D36">
            <v>127804</v>
          </cell>
          <cell r="E36">
            <v>125565</v>
          </cell>
          <cell r="F36">
            <v>137394</v>
          </cell>
          <cell r="G36">
            <v>128255</v>
          </cell>
          <cell r="H36">
            <v>134239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</sheetData>
      <sheetData sheetId="3">
        <row r="36">
          <cell r="C36">
            <v>1738</v>
          </cell>
          <cell r="D36">
            <v>-984</v>
          </cell>
          <cell r="E36">
            <v>1255</v>
          </cell>
          <cell r="F36">
            <v>301</v>
          </cell>
          <cell r="G36">
            <v>1440</v>
          </cell>
          <cell r="H36">
            <v>-3744</v>
          </cell>
          <cell r="I36">
            <v>134695</v>
          </cell>
          <cell r="J36">
            <v>138918</v>
          </cell>
          <cell r="K36">
            <v>135918</v>
          </cell>
          <cell r="L36">
            <v>140918</v>
          </cell>
          <cell r="M36">
            <v>136218</v>
          </cell>
          <cell r="N36">
            <v>140018</v>
          </cell>
        </row>
      </sheetData>
      <sheetData sheetId="4">
        <row r="5">
          <cell r="B5" t="str">
            <v>EMPLOYEE COSTS</v>
          </cell>
          <cell r="C5">
            <v>1355090</v>
          </cell>
          <cell r="D5">
            <v>659130</v>
          </cell>
        </row>
        <row r="6">
          <cell r="B6" t="str">
            <v>OFFICE COSTS</v>
          </cell>
          <cell r="C6">
            <v>138740</v>
          </cell>
          <cell r="D6">
            <v>69350</v>
          </cell>
        </row>
        <row r="7">
          <cell r="B7" t="str">
            <v>MARKETING COSTS</v>
          </cell>
          <cell r="C7">
            <v>67800</v>
          </cell>
          <cell r="D7">
            <v>33159</v>
          </cell>
        </row>
        <row r="8">
          <cell r="B8" t="str">
            <v>TRAINING/TRAVEL</v>
          </cell>
          <cell r="C8">
            <v>48000</v>
          </cell>
          <cell r="D8">
            <v>21300</v>
          </cell>
        </row>
      </sheetData>
    </sheetDataSet>
  </externalBook>
</externalLink>
</file>

<file path=xl/tables/table1.xml><?xml version="1.0" encoding="utf-8"?>
<table xmlns="http://schemas.openxmlformats.org/spreadsheetml/2006/main" id="1" name="Analysis" displayName="Analysis" ref="B5:F10" totalsRowShown="0" headerRowDxfId="7" dataDxfId="6" tableBorderDxfId="5">
  <autoFilter ref="B5:F10"/>
  <tableColumns count="5">
    <tableColumn id="1" name="Segments" dataDxfId="4"/>
    <tableColumn id="2" name="Accured Expenses " dataDxfId="3"/>
    <tableColumn id="3" name="Expenses Incurred" dataDxfId="2"/>
    <tableColumn id="4" name="Difference" dataDxfId="1">
      <calculatedColumnFormula>C6-D6</calculatedColumnFormula>
    </tableColumn>
    <tableColumn id="5" name="% of Change" dataDxfId="0">
      <calculatedColumnFormula>E6/C6</calculatedColumnFormula>
    </tableColumn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abSelected="1" workbookViewId="0">
      <selection activeCell="K24" sqref="K24"/>
    </sheetView>
  </sheetViews>
  <sheetFormatPr defaultRowHeight="14.3" x14ac:dyDescent="0.25"/>
  <cols>
    <col min="1" max="1" width="2.5" customWidth="1"/>
    <col min="2" max="2" width="25.875" customWidth="1"/>
    <col min="3" max="3" width="26.5" customWidth="1"/>
    <col min="4" max="4" width="26.25" customWidth="1"/>
    <col min="5" max="5" width="21.125" customWidth="1"/>
    <col min="6" max="6" width="25.375" customWidth="1"/>
  </cols>
  <sheetData>
    <row r="1" spans="2:6" ht="8.15" customHeight="1" x14ac:dyDescent="0.25"/>
    <row r="2" spans="2:6" x14ac:dyDescent="0.25">
      <c r="B2" s="20" t="s">
        <v>6</v>
      </c>
      <c r="C2" s="20"/>
      <c r="D2" s="20"/>
      <c r="E2" s="20"/>
      <c r="F2" s="20"/>
    </row>
    <row r="3" spans="2:6" x14ac:dyDescent="0.25">
      <c r="B3" s="21"/>
      <c r="C3" s="21"/>
      <c r="D3" s="21"/>
      <c r="E3" s="21"/>
      <c r="F3" s="21"/>
    </row>
    <row r="4" spans="2:6" ht="2.75" customHeight="1" x14ac:dyDescent="0.65">
      <c r="B4" s="22"/>
      <c r="C4" s="22"/>
      <c r="D4" s="22"/>
      <c r="E4" s="22"/>
      <c r="F4" s="22"/>
    </row>
    <row r="5" spans="2:6" ht="19.05" customHeight="1" x14ac:dyDescent="0.25">
      <c r="B5" s="1" t="s">
        <v>5</v>
      </c>
      <c r="C5" s="2" t="s">
        <v>4</v>
      </c>
      <c r="D5" s="2" t="s">
        <v>3</v>
      </c>
      <c r="E5" s="2" t="s">
        <v>2</v>
      </c>
      <c r="F5" s="2" t="s">
        <v>1</v>
      </c>
    </row>
    <row r="6" spans="2:6" ht="19.05" customHeight="1" x14ac:dyDescent="0.25">
      <c r="B6" s="3" t="s">
        <v>0</v>
      </c>
      <c r="C6" s="4">
        <f>[1]!EmployeePlan[[#Totals],[YEAR]]</f>
        <v>1355090</v>
      </c>
      <c r="D6" s="4">
        <f>[1]!EmployeeActual[[#Totals],[YEAR]]</f>
        <v>659130</v>
      </c>
      <c r="E6" s="4">
        <f>C6-D6</f>
        <v>695960</v>
      </c>
      <c r="F6" s="5">
        <f>E6/C6</f>
        <v>0.5135895032802249</v>
      </c>
    </row>
    <row r="7" spans="2:6" ht="19.05" customHeight="1" x14ac:dyDescent="0.25">
      <c r="B7" s="6" t="str">
        <f>'[1]PLANNED EXPENSES'!B8</f>
        <v>Subtotal</v>
      </c>
      <c r="C7" s="7">
        <f>[1]!OfficePlan[[#Totals],[YEAR]]</f>
        <v>138740</v>
      </c>
      <c r="D7" s="7">
        <f>[1]!OfficeActual[[#Totals],[YEAR]]</f>
        <v>69350</v>
      </c>
      <c r="E7" s="7">
        <f>C7-D7</f>
        <v>69390</v>
      </c>
      <c r="F7" s="8">
        <f>E7/C7</f>
        <v>0.50014415453366012</v>
      </c>
    </row>
    <row r="8" spans="2:6" ht="19.05" customHeight="1" x14ac:dyDescent="0.25">
      <c r="B8" s="3" t="str">
        <f>'[1]PLANNED EXPENSES'!B19</f>
        <v>Subtotal</v>
      </c>
      <c r="C8" s="4">
        <f>[1]!MarketingPlan[[#Totals],[YEAR]]</f>
        <v>67800</v>
      </c>
      <c r="D8" s="4">
        <f>[1]!MarketingActual[[#Totals],[YEAR]]</f>
        <v>33159</v>
      </c>
      <c r="E8" s="4">
        <f>C8-D8</f>
        <v>34641</v>
      </c>
      <c r="F8" s="5">
        <f>E8/C8</f>
        <v>0.51092920353982296</v>
      </c>
    </row>
    <row r="9" spans="2:6" ht="19.05" customHeight="1" x14ac:dyDescent="0.25">
      <c r="B9" s="6" t="str">
        <f>'[1]PLANNED EXPENSES'!B28</f>
        <v>Subtotal</v>
      </c>
      <c r="C9" s="7">
        <f>[1]!TrainingAndTravelPlan[[#Totals],[YEAR]]</f>
        <v>48000</v>
      </c>
      <c r="D9" s="7">
        <f>[1]!TrainingAndTravelActual[[#Totals],[YEAR]]</f>
        <v>21300</v>
      </c>
      <c r="E9" s="7">
        <f>C9-D9</f>
        <v>26700</v>
      </c>
      <c r="F9" s="8">
        <f>E9/C9</f>
        <v>0.55625000000000002</v>
      </c>
    </row>
    <row r="10" spans="2:6" ht="19.05" customHeight="1" x14ac:dyDescent="0.25">
      <c r="B10" s="3" t="str">
        <f>'[1]PLANNED EXPENSES'!B33</f>
        <v>Subtotal</v>
      </c>
      <c r="C10" s="9">
        <f>'[1]PLANNED EXPENSES'!O34</f>
        <v>0</v>
      </c>
      <c r="D10" s="9">
        <f>'[1]ACTUAL EXPENSES'!O34</f>
        <v>0</v>
      </c>
      <c r="E10" s="9">
        <f>C10-D10</f>
        <v>0</v>
      </c>
      <c r="F10" s="10" t="e">
        <f>E10/C10</f>
        <v>#DIV/0!</v>
      </c>
    </row>
    <row r="11" spans="2:6" x14ac:dyDescent="0.25">
      <c r="B11" s="11"/>
      <c r="C11" s="12"/>
      <c r="D11" s="12"/>
      <c r="E11" s="12"/>
      <c r="F11" s="13"/>
    </row>
    <row r="12" spans="2:6" x14ac:dyDescent="0.25">
      <c r="B12" s="14"/>
      <c r="C12" s="15"/>
      <c r="D12" s="14"/>
      <c r="E12" s="14"/>
      <c r="F12" s="14"/>
    </row>
    <row r="13" spans="2:6" x14ac:dyDescent="0.25">
      <c r="B13" s="16"/>
      <c r="C13" s="17"/>
      <c r="D13" s="17"/>
      <c r="E13" s="17"/>
      <c r="F13" s="17"/>
    </row>
    <row r="14" spans="2:6" x14ac:dyDescent="0.25">
      <c r="B14" s="18"/>
      <c r="C14" s="19"/>
      <c r="D14" s="19"/>
      <c r="E14" s="19"/>
      <c r="F14" s="19"/>
    </row>
    <row r="15" spans="2:6" x14ac:dyDescent="0.25">
      <c r="B15" s="18"/>
      <c r="C15" s="19"/>
      <c r="D15" s="19"/>
      <c r="E15" s="19"/>
      <c r="F15" s="19"/>
    </row>
    <row r="16" spans="2:6" x14ac:dyDescent="0.25">
      <c r="B16" s="18"/>
      <c r="C16" s="19"/>
      <c r="D16" s="19"/>
      <c r="E16" s="19"/>
      <c r="F16" s="19"/>
    </row>
    <row r="17" spans="2:6" x14ac:dyDescent="0.25">
      <c r="B17" s="18"/>
      <c r="C17" s="19"/>
      <c r="D17" s="19"/>
      <c r="E17" s="19"/>
      <c r="F17" s="19"/>
    </row>
    <row r="18" spans="2:6" x14ac:dyDescent="0.25">
      <c r="B18" s="18"/>
      <c r="C18" s="19"/>
      <c r="D18" s="19"/>
      <c r="E18" s="19"/>
      <c r="F18" s="19"/>
    </row>
    <row r="19" spans="2:6" x14ac:dyDescent="0.25">
      <c r="B19" s="19"/>
      <c r="C19" s="19"/>
      <c r="D19" s="19"/>
      <c r="E19" s="19"/>
      <c r="F19" s="19"/>
    </row>
    <row r="20" spans="2:6" x14ac:dyDescent="0.25">
      <c r="B20" s="19"/>
      <c r="C20" s="19"/>
      <c r="D20" s="19"/>
      <c r="E20" s="19"/>
      <c r="F20" s="19"/>
    </row>
    <row r="21" spans="2:6" x14ac:dyDescent="0.25">
      <c r="B21" s="19"/>
      <c r="C21" s="19"/>
      <c r="D21" s="19"/>
      <c r="E21" s="19"/>
      <c r="F21" s="19"/>
    </row>
    <row r="22" spans="2:6" x14ac:dyDescent="0.25">
      <c r="B22" s="18"/>
      <c r="C22" s="19"/>
      <c r="D22" s="19"/>
      <c r="E22" s="19"/>
      <c r="F22" s="19"/>
    </row>
    <row r="23" spans="2:6" x14ac:dyDescent="0.25">
      <c r="B23" s="18"/>
      <c r="C23" s="19"/>
      <c r="D23" s="19"/>
      <c r="E23" s="19"/>
      <c r="F23" s="19"/>
    </row>
    <row r="24" spans="2:6" x14ac:dyDescent="0.25">
      <c r="B24" s="18"/>
      <c r="C24" s="19"/>
      <c r="D24" s="19"/>
      <c r="E24" s="19"/>
      <c r="F24" s="19"/>
    </row>
    <row r="25" spans="2:6" x14ac:dyDescent="0.25">
      <c r="B25" s="18"/>
      <c r="C25" s="19"/>
      <c r="D25" s="19"/>
      <c r="E25" s="19"/>
      <c r="F25" s="19"/>
    </row>
    <row r="26" spans="2:6" x14ac:dyDescent="0.25">
      <c r="B26" s="18"/>
      <c r="C26" s="19"/>
      <c r="D26" s="19"/>
      <c r="E26" s="19"/>
      <c r="F26" s="19"/>
    </row>
    <row r="27" spans="2:6" x14ac:dyDescent="0.25">
      <c r="B27" s="18"/>
      <c r="C27" s="19"/>
      <c r="D27" s="19"/>
      <c r="E27" s="19"/>
      <c r="F27" s="19"/>
    </row>
    <row r="28" spans="2:6" x14ac:dyDescent="0.25">
      <c r="B28" s="19"/>
      <c r="C28" s="19"/>
      <c r="D28" s="19"/>
      <c r="E28" s="19"/>
      <c r="F28" s="19"/>
    </row>
    <row r="29" spans="2:6" x14ac:dyDescent="0.25">
      <c r="B29" s="19"/>
      <c r="C29" s="19"/>
      <c r="D29" s="19"/>
      <c r="E29" s="19"/>
      <c r="F29" s="19"/>
    </row>
    <row r="30" spans="2:6" x14ac:dyDescent="0.25">
      <c r="B30" s="19"/>
      <c r="C30" s="19"/>
      <c r="D30" s="19"/>
      <c r="E30" s="19"/>
      <c r="F30" s="19"/>
    </row>
    <row r="31" spans="2:6" x14ac:dyDescent="0.25">
      <c r="B31" s="18"/>
      <c r="C31" s="19"/>
      <c r="D31" s="19"/>
      <c r="E31" s="19"/>
      <c r="F31" s="19"/>
    </row>
    <row r="32" spans="2:6" x14ac:dyDescent="0.25">
      <c r="B32" s="18"/>
      <c r="C32" s="19"/>
      <c r="D32" s="19"/>
      <c r="E32" s="19"/>
      <c r="F32" s="19"/>
    </row>
    <row r="33" spans="2:6" x14ac:dyDescent="0.25">
      <c r="B33" s="19"/>
      <c r="C33" s="19"/>
      <c r="D33" s="19"/>
      <c r="E33" s="19"/>
      <c r="F33" s="19"/>
    </row>
    <row r="34" spans="2:6" x14ac:dyDescent="0.25">
      <c r="B34" s="19"/>
      <c r="C34" s="19"/>
      <c r="D34" s="19"/>
      <c r="E34" s="19"/>
      <c r="F34" s="19"/>
    </row>
  </sheetData>
  <mergeCells count="4">
    <mergeCell ref="B12:C12"/>
    <mergeCell ref="D12:F12"/>
    <mergeCell ref="B14:F34"/>
    <mergeCell ref="B2:F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2022-06-15T07:50:41Z</dcterms:modified>
</cp:coreProperties>
</file>