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5" yWindow="109" windowWidth="14808" windowHeight="8015"/>
  </bookViews>
  <sheets>
    <sheet name="Sheet1" sheetId="1" r:id="rId1"/>
    <sheet name="Sheet2" sheetId="2" r:id="rId2"/>
    <sheet name="Sheet3" sheetId="3" r:id="rId3"/>
  </sheets>
  <definedNames>
    <definedName name="Advances">Sheet1!$M$30</definedName>
    <definedName name="MileageRate">Sheet1!$M$5</definedName>
  </definedNames>
  <calcPr calcId="144525"/>
</workbook>
</file>

<file path=xl/calcChain.xml><?xml version="1.0" encoding="utf-8"?>
<calcChain xmlns="http://schemas.openxmlformats.org/spreadsheetml/2006/main">
  <c r="L22" i="1" l="1"/>
  <c r="M22" i="1"/>
  <c r="L23" i="1"/>
  <c r="M23" i="1"/>
  <c r="L24" i="1"/>
  <c r="M24" i="1"/>
  <c r="L25" i="1"/>
  <c r="M25" i="1"/>
  <c r="L26" i="1"/>
  <c r="M26" i="1"/>
  <c r="I29" i="1" l="1"/>
  <c r="H29" i="1"/>
  <c r="G29" i="1"/>
  <c r="F29" i="1"/>
  <c r="E29" i="1"/>
  <c r="M28" i="1"/>
  <c r="L28" i="1"/>
  <c r="M27" i="1"/>
  <c r="L27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L13" i="1"/>
  <c r="M13" i="1"/>
  <c r="M29" i="1" l="1"/>
  <c r="M31" i="1" s="1"/>
  <c r="J7" i="1"/>
  <c r="J6" i="1"/>
</calcChain>
</file>

<file path=xl/sharedStrings.xml><?xml version="1.0" encoding="utf-8"?>
<sst xmlns="http://schemas.openxmlformats.org/spreadsheetml/2006/main" count="45" uniqueCount="42">
  <si>
    <t>123 South Main Street, North Buffalo, NY 12345</t>
  </si>
  <si>
    <t>PHONE</t>
  </si>
  <si>
    <t>NAME</t>
  </si>
  <si>
    <t>Kim Abercrombie</t>
  </si>
  <si>
    <t>PURPOSE</t>
  </si>
  <si>
    <t>Annual Sales Seminar</t>
  </si>
  <si>
    <t>MILEAGE RATE</t>
  </si>
  <si>
    <t>FAX</t>
  </si>
  <si>
    <t>DEPARTMENT</t>
  </si>
  <si>
    <t>Sales</t>
  </si>
  <si>
    <t>BEGINNING</t>
  </si>
  <si>
    <t>MEAL RATE</t>
  </si>
  <si>
    <t>EMAIL</t>
  </si>
  <si>
    <t>info@contoso.com</t>
  </si>
  <si>
    <t>POSITION</t>
  </si>
  <si>
    <t>Managing Director</t>
  </si>
  <si>
    <t>ENDING</t>
  </si>
  <si>
    <t>HOTEL RATE</t>
  </si>
  <si>
    <t>WEB</t>
  </si>
  <si>
    <t>www.contoso.com</t>
  </si>
  <si>
    <t>MANAGER</t>
  </si>
  <si>
    <t>Michael Tucker</t>
  </si>
  <si>
    <t>PREPARED BY</t>
  </si>
  <si>
    <t>PHONE RATE</t>
  </si>
  <si>
    <t>APPROVED BY</t>
  </si>
  <si>
    <t>MISC. RATE</t>
  </si>
  <si>
    <t>DATE</t>
  </si>
  <si>
    <t>ACCOUNT</t>
  </si>
  <si>
    <t>DESCRIPTION</t>
  </si>
  <si>
    <t>HOTEL</t>
  </si>
  <si>
    <t>TRANSPORT</t>
  </si>
  <si>
    <t>MEALS</t>
  </si>
  <si>
    <t>MISC.</t>
  </si>
  <si>
    <t>ODOMETER 
START</t>
  </si>
  <si>
    <t>ODOMETER 
END</t>
  </si>
  <si>
    <t>MILEAGE 
TOTAL</t>
  </si>
  <si>
    <t xml:space="preserve">TOTAL </t>
  </si>
  <si>
    <t>TOTALS</t>
  </si>
  <si>
    <t>ADVANCES</t>
  </si>
  <si>
    <t>TOTAL</t>
  </si>
  <si>
    <t>Business Short Term Expense Report</t>
  </si>
  <si>
    <t>Address of Business: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</si>
</sst>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Rs&quot;* #,##0.00_-;\-&quot;Rs&quot;* #,##0.00_-;_-&quot;Rs&quot;* &quot;-&quot;??_-;_-@_-"/>
    <numFmt numFmtId="43" formatCode="_-* #,##0.00_-;\-* #,##0.00_-;_-* &quot;-&quot;??_-;_-@_-"/>
    <numFmt numFmtId="164" formatCode="[&lt;=9999999]###\-####;\(###\)\ ###\-####"/>
    <numFmt numFmtId="165" formatCode="&quot;$&quot;#,##0.00&quot;/mile&quot;"/>
    <numFmt numFmtId="166" formatCode="&quot;$&quot;#,##0.00&quot;/day&quot;"/>
    <numFmt numFmtId="167" formatCode="&quot;$&quot;#,##0.00&quot;/night&quot;"/>
    <numFmt numFmtId="168" formatCode="&quot;$&quot;#,##0.00_);\(&quot;$&quot;#,##0.00\)"/>
    <numFmt numFmtId="169" formatCode="#,##0.0_)&quot; mi.&quot;;\(#,##0.0\)&quot; mi.&quot;"/>
    <numFmt numFmtId="170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FF00"/>
      <name val="Calibri"/>
      <family val="2"/>
      <charset val="1"/>
      <scheme val="minor"/>
    </font>
    <font>
      <b/>
      <sz val="18"/>
      <color rgb="FFFFFF00"/>
      <name val="Cambria"/>
      <family val="2"/>
      <charset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 tint="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164" fontId="1" fillId="0" borderId="0" applyFont="0" applyFill="0" applyBorder="0" applyAlignment="0">
      <alignment horizontal="left" vertical="center" wrapText="1" indent="1"/>
    </xf>
    <xf numFmtId="165" fontId="6" fillId="0" borderId="0" applyFont="0" applyFill="0" applyBorder="0">
      <alignment horizontal="left" vertical="center" indent="1"/>
    </xf>
    <xf numFmtId="14" fontId="1" fillId="0" borderId="0" applyFont="0" applyFill="0" applyBorder="0" applyAlignment="0">
      <alignment horizontal="left" vertical="center" wrapText="1" indent="1"/>
    </xf>
    <xf numFmtId="166" fontId="6" fillId="0" borderId="0" applyFont="0" applyFill="0" applyBorder="0">
      <alignment horizontal="left" vertical="center" indent="1"/>
    </xf>
    <xf numFmtId="167" fontId="6" fillId="0" borderId="0" applyFont="0" applyFill="0" applyBorder="0">
      <alignment horizontal="left" vertical="center" indent="1"/>
    </xf>
  </cellStyleXfs>
  <cellXfs count="32">
    <xf numFmtId="0" fontId="0" fillId="0" borderId="0" xfId="0"/>
    <xf numFmtId="0" fontId="0" fillId="0" borderId="0" xfId="0" applyAlignment="1">
      <alignment horizontal="left" vertical="center" wrapText="1" indent="1"/>
    </xf>
    <xf numFmtId="0" fontId="5" fillId="0" borderId="3" xfId="6" applyAlignment="1">
      <alignment vertical="center"/>
    </xf>
    <xf numFmtId="164" fontId="0" fillId="0" borderId="0" xfId="8" applyFo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165" fontId="6" fillId="0" borderId="0" xfId="9" applyBorder="1">
      <alignment horizontal="left" vertical="center" indent="1"/>
    </xf>
    <xf numFmtId="14" fontId="0" fillId="0" borderId="0" xfId="10" applyFont="1">
      <alignment horizontal="left" vertical="center" wrapText="1" indent="1"/>
    </xf>
    <xf numFmtId="166" fontId="6" fillId="0" borderId="0" xfId="11" applyBorder="1">
      <alignment horizontal="left" vertical="center" indent="1"/>
    </xf>
    <xf numFmtId="167" fontId="6" fillId="0" borderId="0" xfId="12" applyBorder="1">
      <alignment horizontal="left" vertical="center" indent="1"/>
    </xf>
    <xf numFmtId="14" fontId="0" fillId="0" borderId="0" xfId="10" applyFont="1">
      <alignment horizontal="left" vertical="center" wrapText="1" indent="1"/>
    </xf>
    <xf numFmtId="44" fontId="0" fillId="0" borderId="0" xfId="2" applyFont="1" applyAlignment="1">
      <alignment horizontal="right" vertical="center"/>
    </xf>
    <xf numFmtId="43" fontId="0" fillId="0" borderId="0" xfId="1" applyFont="1" applyAlignment="1">
      <alignment horizontal="left" vertical="center" wrapText="1" indent="1"/>
    </xf>
    <xf numFmtId="0" fontId="7" fillId="0" borderId="0" xfId="0" applyFont="1" applyFill="1" applyBorder="1" applyAlignment="1">
      <alignment horizontal="left" vertical="center" indent="1"/>
    </xf>
    <xf numFmtId="0" fontId="7" fillId="0" borderId="0" xfId="0" applyFont="1" applyFill="1" applyBorder="1" applyAlignment="1">
      <alignment horizontal="left" vertical="center"/>
    </xf>
    <xf numFmtId="170" fontId="7" fillId="0" borderId="0" xfId="0" applyNumberFormat="1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left" vertical="center"/>
    </xf>
    <xf numFmtId="168" fontId="7" fillId="0" borderId="0" xfId="0" applyNumberFormat="1" applyFont="1" applyFill="1" applyBorder="1" applyAlignment="1">
      <alignment vertical="center"/>
    </xf>
    <xf numFmtId="169" fontId="0" fillId="0" borderId="0" xfId="0" applyNumberFormat="1" applyAlignment="1">
      <alignment horizontal="left" vertical="center" wrapText="1" indent="1"/>
    </xf>
    <xf numFmtId="0" fontId="5" fillId="3" borderId="0" xfId="6" applyFill="1" applyBorder="1" applyAlignment="1">
      <alignment horizontal="center" vertical="center"/>
    </xf>
    <xf numFmtId="0" fontId="9" fillId="4" borderId="0" xfId="3" applyFont="1" applyFill="1" applyAlignment="1">
      <alignment horizontal="center" vertical="center"/>
    </xf>
    <xf numFmtId="0" fontId="3" fillId="0" borderId="0" xfId="4" applyBorder="1" applyAlignment="1">
      <alignment horizontal="left" vertical="center"/>
    </xf>
    <xf numFmtId="0" fontId="4" fillId="0" borderId="0" xfId="5" applyBorder="1" applyAlignment="1">
      <alignment horizontal="left" vertical="center"/>
    </xf>
    <xf numFmtId="0" fontId="4" fillId="2" borderId="0" xfId="5" applyFill="1" applyBorder="1" applyAlignment="1">
      <alignment vertical="top"/>
    </xf>
    <xf numFmtId="0" fontId="0" fillId="2" borderId="0" xfId="0" applyFill="1" applyAlignment="1">
      <alignment horizontal="left" vertical="center" wrapText="1" indent="1"/>
    </xf>
    <xf numFmtId="0" fontId="8" fillId="3" borderId="0" xfId="7" applyFont="1" applyFill="1" applyBorder="1" applyAlignment="1">
      <alignment horizontal="center" vertical="center"/>
    </xf>
    <xf numFmtId="0" fontId="8" fillId="3" borderId="0" xfId="7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5" fillId="3" borderId="0" xfId="6" applyFill="1" applyBorder="1" applyAlignment="1">
      <alignment horizontal="center"/>
    </xf>
    <xf numFmtId="166" fontId="6" fillId="0" borderId="0" xfId="11" applyBorder="1" applyAlignment="1">
      <alignment horizontal="left"/>
    </xf>
    <xf numFmtId="0" fontId="0" fillId="0" borderId="0" xfId="0" applyAlignment="1"/>
    <xf numFmtId="0" fontId="0" fillId="2" borderId="0" xfId="0" applyFill="1" applyBorder="1" applyAlignment="1">
      <alignment horizontal="left" vertical="center" wrapText="1" indent="1"/>
    </xf>
    <xf numFmtId="0" fontId="0" fillId="0" borderId="0" xfId="0" applyFill="1"/>
  </cellXfs>
  <cellStyles count="13">
    <cellStyle name="Comma" xfId="1" builtinId="3"/>
    <cellStyle name="Currency" xfId="2" builtinId="4"/>
    <cellStyle name="Date" xfId="10"/>
    <cellStyle name="Heading 1" xfId="4" builtinId="16"/>
    <cellStyle name="Heading 2" xfId="5" builtinId="17"/>
    <cellStyle name="Heading 3" xfId="6" builtinId="18"/>
    <cellStyle name="Heading 4" xfId="7" builtinId="19"/>
    <cellStyle name="Normal" xfId="0" builtinId="0"/>
    <cellStyle name="Per Day" xfId="11"/>
    <cellStyle name="Per Mile" xfId="9"/>
    <cellStyle name="Per Night" xfId="12"/>
    <cellStyle name="Phone" xfId="8"/>
    <cellStyle name="Title" xfId="3" builtinId="15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8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0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0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0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0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0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rgb="FFFFFF00"/>
        <name val="Calibri"/>
        <scheme val="minor"/>
      </font>
      <fill>
        <patternFill patternType="solid">
          <fgColor indexed="64"/>
          <bgColor theme="2" tint="-0.499984740745262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vertical="center" textRotation="0" wrapText="0" indent="0" justifyLastLine="0" shrinkToFit="0" readingOrder="0"/>
    </dxf>
    <dxf>
      <font>
        <b/>
        <i val="0"/>
        <color theme="3"/>
      </font>
      <fill>
        <patternFill>
          <bgColor theme="0" tint="-0.14996795556505021"/>
        </patternFill>
      </fill>
      <border>
        <horizontal/>
      </border>
    </dxf>
    <dxf>
      <font>
        <b/>
        <i val="0"/>
        <color theme="0"/>
      </font>
      <fill>
        <patternFill patternType="solid">
          <fgColor theme="5"/>
          <bgColor theme="1" tint="0.499984740745262"/>
        </patternFill>
      </fill>
      <border>
        <top style="thick">
          <color theme="0"/>
        </top>
        <vertical style="thin">
          <color theme="2" tint="-0.24994659260841701"/>
        </vertical>
        <horizontal/>
      </border>
    </dxf>
    <dxf>
      <font>
        <b val="0"/>
        <i val="0"/>
        <color theme="3"/>
      </font>
      <fill>
        <patternFill patternType="none">
          <bgColor auto="1"/>
        </patternFill>
      </fill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34998626667073579"/>
        </horizontal>
      </border>
    </dxf>
  </dxfs>
  <tableStyles count="1" defaultTableStyle="TableStyleMedium2" defaultPivotStyle="PivotStyleMedium9">
    <tableStyle name="Expense Report" pivot="0" count="3">
      <tableStyleElement type="wholeTable" dxfId="23"/>
      <tableStyleElement type="headerRow" dxfId="22"/>
      <tableStyleElement type="totalRow" dxfId="2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Expenses" displayName="Expenses" ref="B12:M29" totalsRowCount="1" headerRowDxfId="18" dataDxfId="20" totalsRowDxfId="19" headerRowCellStyle="Input">
  <tableColumns count="12">
    <tableColumn id="1" name="DATE" totalsRowLabel="TOTALS" totalsRowDxfId="11" dataCellStyle="Date"/>
    <tableColumn id="2" name="ACCOUNT" totalsRowDxfId="10" dataCellStyle="Normal"/>
    <tableColumn id="3" name="DESCRIPTION" totalsRowDxfId="9" dataCellStyle="Normal"/>
    <tableColumn id="4" name="HOTEL" totalsRowFunction="sum" totalsRowDxfId="8" dataCellStyle="Currency"/>
    <tableColumn id="5" name="TRANSPORT" totalsRowFunction="sum" totalsRowDxfId="7" dataCellStyle="Currency"/>
    <tableColumn id="8" name="MEALS" totalsRowFunction="sum" totalsRowDxfId="6" dataCellStyle="Currency"/>
    <tableColumn id="9" name="PHONE" totalsRowFunction="sum" totalsRowDxfId="5" dataCellStyle="Currency"/>
    <tableColumn id="10" name="MISC." totalsRowFunction="sum" totalsRowDxfId="4" dataCellStyle="Currency"/>
    <tableColumn id="6" name="ODOMETER _x000a_START" totalsRowDxfId="3" dataCellStyle="Comma"/>
    <tableColumn id="7" name="ODOMETER _x000a_END" totalsRowDxfId="2" dataCellStyle="Comma"/>
    <tableColumn id="12" name="MILEAGE _x000a_TOTAL" totalsRowDxfId="1" dataCellStyle="Currency">
      <calculatedColumnFormula>IF(COUNTA(Expenses[[#This Row],[ODOMETER 
START]:[ODOMETER 
END]])=2,(Expenses[[#This Row],[ODOMETER 
END]]-Expenses[[#This Row],[ODOMETER 
START]])*MileageRate,"")</calculatedColumnFormula>
    </tableColumn>
    <tableColumn id="11" name="TOTAL " totalsRowFunction="sum" totalsRowDxfId="0" dataCellStyle="Currency">
      <calculatedColumnFormula>IF(COUNTA(Expenses[[#This Row],[DATE]:[ODOMETER 
END]])=0,"",SUM(Expenses[[#This Row],[HOTEL]:[TRANSPORT]],Expenses[[#This Row],[MEALS]:[MISC.]],((Expenses[[#This Row],[ODOMETER 
END]]-Expenses[[#This Row],[ODOMETER 
START]])*(MileageRate))))</calculatedColumnFormula>
    </tableColumn>
  </tableColumns>
  <tableStyleInfo name="Expense Report" showFirstColumn="0" showLastColumn="0" showRowStripes="1" showColumnStripes="0"/>
  <extLst>
    <ext xmlns:x14="http://schemas.microsoft.com/office/spreadsheetml/2009/9/main" uri="{504A1905-F514-4f6f-8877-14C23A59335A}">
      <x14:table altTextSummary="Enter travel details, such as Date, different expenses, and Odometer Start &amp; End readings in this table. Mileage Total and Total expenses are automatically calculated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ontoso.com/" TargetMode="External"/><Relationship Id="rId1" Type="http://schemas.openxmlformats.org/officeDocument/2006/relationships/hyperlink" Target="mailto:info@contoso.com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workbookViewId="0">
      <selection activeCell="Q21" sqref="Q21"/>
    </sheetView>
  </sheetViews>
  <sheetFormatPr defaultRowHeight="14.3" x14ac:dyDescent="0.25"/>
  <cols>
    <col min="1" max="1" width="3" customWidth="1"/>
    <col min="2" max="2" width="15.75" customWidth="1"/>
    <col min="3" max="3" width="15.875" customWidth="1"/>
    <col min="4" max="4" width="21.625" customWidth="1"/>
    <col min="5" max="5" width="15.875" customWidth="1"/>
    <col min="6" max="6" width="15.625" customWidth="1"/>
    <col min="7" max="7" width="15.75" customWidth="1"/>
    <col min="8" max="8" width="15.625" customWidth="1"/>
    <col min="9" max="9" width="15.75" customWidth="1"/>
    <col min="10" max="11" width="15.625" customWidth="1"/>
    <col min="12" max="13" width="15.75" customWidth="1"/>
  </cols>
  <sheetData>
    <row r="1" spans="1:14" ht="38.75" customHeight="1" x14ac:dyDescent="0.25">
      <c r="A1" s="1"/>
      <c r="B1" s="19" t="s">
        <v>40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"/>
    </row>
    <row r="2" spans="1:14" ht="19.7" customHeight="1" x14ac:dyDescent="0.25">
      <c r="A2" s="1"/>
      <c r="B2" s="20" t="s">
        <v>41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1"/>
    </row>
    <row r="3" spans="1:14" ht="17" customHeight="1" x14ac:dyDescent="0.25">
      <c r="A3" s="1"/>
      <c r="B3" s="21" t="s">
        <v>0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1"/>
    </row>
    <row r="4" spans="1:14" ht="6.8" customHeight="1" x14ac:dyDescent="0.25">
      <c r="A4" s="1"/>
      <c r="B4" s="22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1"/>
    </row>
    <row r="5" spans="1:14" x14ac:dyDescent="0.25">
      <c r="A5" s="1"/>
      <c r="B5" s="18" t="s">
        <v>1</v>
      </c>
      <c r="C5" s="3">
        <v>4255550121</v>
      </c>
      <c r="D5" s="3"/>
      <c r="E5" s="18" t="s">
        <v>2</v>
      </c>
      <c r="F5" s="4" t="s">
        <v>3</v>
      </c>
      <c r="G5" s="4"/>
      <c r="H5" s="1"/>
      <c r="I5" s="18" t="s">
        <v>4</v>
      </c>
      <c r="J5" s="4" t="s">
        <v>5</v>
      </c>
      <c r="K5" s="4"/>
      <c r="L5" s="18" t="s">
        <v>6</v>
      </c>
      <c r="M5" s="5">
        <v>0.5</v>
      </c>
      <c r="N5" s="1"/>
    </row>
    <row r="6" spans="1:14" x14ac:dyDescent="0.25">
      <c r="A6" s="1"/>
      <c r="B6" s="18" t="s">
        <v>7</v>
      </c>
      <c r="C6" s="3">
        <v>4255550122</v>
      </c>
      <c r="D6" s="3"/>
      <c r="E6" s="18" t="s">
        <v>8</v>
      </c>
      <c r="F6" s="4" t="s">
        <v>9</v>
      </c>
      <c r="G6" s="4"/>
      <c r="H6" s="1"/>
      <c r="I6" s="18" t="s">
        <v>10</v>
      </c>
      <c r="J6" s="6">
        <f>IFERROR(MIN(Expenses[DATE]),"")</f>
        <v>0</v>
      </c>
      <c r="K6" s="6"/>
      <c r="L6" s="18" t="s">
        <v>11</v>
      </c>
      <c r="M6" s="7">
        <v>30</v>
      </c>
      <c r="N6" s="1"/>
    </row>
    <row r="7" spans="1:14" x14ac:dyDescent="0.25">
      <c r="A7" s="1"/>
      <c r="B7" s="18" t="s">
        <v>12</v>
      </c>
      <c r="C7" s="4" t="s">
        <v>13</v>
      </c>
      <c r="D7" s="4"/>
      <c r="E7" s="18" t="s">
        <v>14</v>
      </c>
      <c r="F7" s="4" t="s">
        <v>15</v>
      </c>
      <c r="G7" s="4"/>
      <c r="H7" s="1"/>
      <c r="I7" s="18" t="s">
        <v>16</v>
      </c>
      <c r="J7" s="6">
        <f>IFERROR(MAX(Expenses[DATE]),"")</f>
        <v>0</v>
      </c>
      <c r="K7" s="6"/>
      <c r="L7" s="18" t="s">
        <v>17</v>
      </c>
      <c r="M7" s="8">
        <v>200</v>
      </c>
      <c r="N7" s="1"/>
    </row>
    <row r="8" spans="1:14" x14ac:dyDescent="0.25">
      <c r="A8" s="1"/>
      <c r="B8" s="18" t="s">
        <v>18</v>
      </c>
      <c r="C8" s="4" t="s">
        <v>19</v>
      </c>
      <c r="D8" s="4"/>
      <c r="E8" s="18" t="s">
        <v>20</v>
      </c>
      <c r="F8" s="4" t="s">
        <v>21</v>
      </c>
      <c r="G8" s="4"/>
      <c r="H8" s="1"/>
      <c r="I8" s="18" t="s">
        <v>22</v>
      </c>
      <c r="J8" s="4" t="s">
        <v>3</v>
      </c>
      <c r="K8" s="4"/>
      <c r="L8" s="18" t="s">
        <v>23</v>
      </c>
      <c r="M8" s="7">
        <v>10</v>
      </c>
      <c r="N8" s="1"/>
    </row>
    <row r="9" spans="1:14" x14ac:dyDescent="0.25">
      <c r="A9" s="1"/>
      <c r="B9" s="1"/>
      <c r="C9" s="1"/>
      <c r="D9" s="1"/>
      <c r="E9" s="1"/>
      <c r="F9" s="1"/>
      <c r="G9" s="1"/>
      <c r="H9" s="1"/>
      <c r="I9" s="18" t="s">
        <v>24</v>
      </c>
      <c r="J9" s="4" t="s">
        <v>21</v>
      </c>
      <c r="K9" s="4"/>
      <c r="L9" s="18" t="s">
        <v>25</v>
      </c>
      <c r="M9" s="7">
        <v>50</v>
      </c>
      <c r="N9" s="1"/>
    </row>
    <row r="10" spans="1:14" s="29" customFormat="1" x14ac:dyDescent="0.25">
      <c r="A10" s="26"/>
      <c r="B10" s="26"/>
      <c r="C10" s="26"/>
      <c r="D10" s="26"/>
      <c r="E10" s="26"/>
      <c r="F10" s="26"/>
      <c r="G10" s="26"/>
      <c r="H10" s="26"/>
      <c r="I10" s="27"/>
      <c r="J10" s="26"/>
      <c r="K10" s="26"/>
      <c r="L10" s="27"/>
      <c r="M10" s="28"/>
      <c r="N10" s="26"/>
    </row>
    <row r="11" spans="1:14" ht="11.55" customHeight="1" x14ac:dyDescent="0.25">
      <c r="A11" s="1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1"/>
    </row>
    <row r="12" spans="1:14" ht="28.55" x14ac:dyDescent="0.25">
      <c r="A12" s="1"/>
      <c r="B12" s="24" t="s">
        <v>26</v>
      </c>
      <c r="C12" s="24" t="s">
        <v>27</v>
      </c>
      <c r="D12" s="24" t="s">
        <v>28</v>
      </c>
      <c r="E12" s="24" t="s">
        <v>29</v>
      </c>
      <c r="F12" s="24" t="s">
        <v>30</v>
      </c>
      <c r="G12" s="24" t="s">
        <v>31</v>
      </c>
      <c r="H12" s="24" t="s">
        <v>1</v>
      </c>
      <c r="I12" s="24" t="s">
        <v>32</v>
      </c>
      <c r="J12" s="25" t="s">
        <v>33</v>
      </c>
      <c r="K12" s="25" t="s">
        <v>34</v>
      </c>
      <c r="L12" s="25" t="s">
        <v>35</v>
      </c>
      <c r="M12" s="24" t="s">
        <v>36</v>
      </c>
      <c r="N12" s="1"/>
    </row>
    <row r="13" spans="1:14" ht="16" customHeight="1" x14ac:dyDescent="0.25">
      <c r="A13" s="1"/>
      <c r="B13" s="9"/>
      <c r="C13" s="1"/>
      <c r="D13" s="1"/>
      <c r="E13" s="10"/>
      <c r="F13" s="10"/>
      <c r="G13" s="10"/>
      <c r="H13" s="10"/>
      <c r="I13" s="10"/>
      <c r="J13" s="11"/>
      <c r="K13" s="11"/>
      <c r="L13" s="10" t="str">
        <f>IF(COUNTA(Expenses[[#This Row],[ODOMETER 
START]:[ODOMETER 
END]])=2,(Expenses[[#This Row],[ODOMETER 
END]]-Expenses[[#This Row],[ODOMETER 
START]])*MileageRate,"")</f>
        <v/>
      </c>
      <c r="M13" s="10" t="str">
        <f>IF(COUNTA(Expenses[[#This Row],[DATE]:[ODOMETER 
END]])=0,"",SUM(Expenses[[#This Row],[HOTEL]:[TRANSPORT]],Expenses[[#This Row],[MEALS]:[MISC.]],((Expenses[[#This Row],[ODOMETER 
END]]-Expenses[[#This Row],[ODOMETER 
START]])*(MileageRate))))</f>
        <v/>
      </c>
      <c r="N13" s="1"/>
    </row>
    <row r="14" spans="1:14" ht="16" customHeight="1" x14ac:dyDescent="0.25">
      <c r="A14" s="1"/>
      <c r="B14" s="9"/>
      <c r="C14" s="1"/>
      <c r="D14" s="1"/>
      <c r="E14" s="10"/>
      <c r="F14" s="10"/>
      <c r="G14" s="10"/>
      <c r="H14" s="10"/>
      <c r="I14" s="10"/>
      <c r="J14" s="11"/>
      <c r="K14" s="11"/>
      <c r="L14" s="10"/>
      <c r="M14" s="10"/>
      <c r="N14" s="1"/>
    </row>
    <row r="15" spans="1:14" ht="16" customHeight="1" x14ac:dyDescent="0.25">
      <c r="A15" s="1"/>
      <c r="B15" s="9"/>
      <c r="C15" s="1"/>
      <c r="D15" s="1"/>
      <c r="E15" s="10"/>
      <c r="F15" s="10"/>
      <c r="G15" s="10"/>
      <c r="H15" s="10"/>
      <c r="I15" s="10"/>
      <c r="J15" s="11"/>
      <c r="K15" s="11"/>
      <c r="L15" s="10" t="str">
        <f>IF(COUNTA(Expenses[[#This Row],[ODOMETER 
START]:[ODOMETER 
END]])=2,(Expenses[[#This Row],[ODOMETER 
END]]-Expenses[[#This Row],[ODOMETER 
START]])*MileageRate,"")</f>
        <v/>
      </c>
      <c r="M15" s="10" t="str">
        <f>IF(COUNTA(Expenses[[#This Row],[DATE]:[ODOMETER 
END]])=0,"",SUM(Expenses[[#This Row],[HOTEL]:[TRANSPORT]],Expenses[[#This Row],[MEALS]:[MISC.]],((Expenses[[#This Row],[ODOMETER 
END]]-Expenses[[#This Row],[ODOMETER 
START]])*(MileageRate))))</f>
        <v/>
      </c>
      <c r="N15" s="1"/>
    </row>
    <row r="16" spans="1:14" ht="16" customHeight="1" x14ac:dyDescent="0.25">
      <c r="A16" s="1"/>
      <c r="B16" s="9"/>
      <c r="C16" s="1"/>
      <c r="D16" s="1"/>
      <c r="E16" s="10"/>
      <c r="F16" s="10"/>
      <c r="G16" s="10"/>
      <c r="H16" s="10"/>
      <c r="I16" s="10"/>
      <c r="J16" s="11"/>
      <c r="K16" s="11"/>
      <c r="L16" s="10" t="str">
        <f>IF(COUNTA(Expenses[[#This Row],[ODOMETER 
START]:[ODOMETER 
END]])=2,(Expenses[[#This Row],[ODOMETER 
END]]-Expenses[[#This Row],[ODOMETER 
START]])*MileageRate,"")</f>
        <v/>
      </c>
      <c r="M16" s="10" t="str">
        <f>IF(COUNTA(Expenses[[#This Row],[DATE]:[ODOMETER 
END]])=0,"",SUM(Expenses[[#This Row],[HOTEL]:[TRANSPORT]],Expenses[[#This Row],[MEALS]:[MISC.]],((Expenses[[#This Row],[ODOMETER 
END]]-Expenses[[#This Row],[ODOMETER 
START]])*(MileageRate))))</f>
        <v/>
      </c>
      <c r="N16" s="1"/>
    </row>
    <row r="17" spans="1:14" ht="16" customHeight="1" x14ac:dyDescent="0.25">
      <c r="A17" s="1"/>
      <c r="B17" s="9"/>
      <c r="C17" s="1"/>
      <c r="D17" s="1"/>
      <c r="E17" s="10"/>
      <c r="F17" s="10"/>
      <c r="G17" s="10"/>
      <c r="H17" s="10"/>
      <c r="I17" s="10"/>
      <c r="J17" s="11"/>
      <c r="K17" s="11"/>
      <c r="L17" s="10" t="str">
        <f>IF(COUNTA(Expenses[[#This Row],[ODOMETER 
START]:[ODOMETER 
END]])=2,(Expenses[[#This Row],[ODOMETER 
END]]-Expenses[[#This Row],[ODOMETER 
START]])*MileageRate,"")</f>
        <v/>
      </c>
      <c r="M17" s="10" t="str">
        <f>IF(COUNTA(Expenses[[#This Row],[DATE]:[ODOMETER 
END]])=0,"",SUM(Expenses[[#This Row],[HOTEL]:[TRANSPORT]],Expenses[[#This Row],[MEALS]:[MISC.]],((Expenses[[#This Row],[ODOMETER 
END]]-Expenses[[#This Row],[ODOMETER 
START]])*(MileageRate))))</f>
        <v/>
      </c>
      <c r="N17" s="1"/>
    </row>
    <row r="18" spans="1:14" ht="16" customHeight="1" x14ac:dyDescent="0.25">
      <c r="A18" s="1"/>
      <c r="B18" s="9"/>
      <c r="C18" s="1"/>
      <c r="D18" s="1"/>
      <c r="E18" s="10"/>
      <c r="F18" s="10"/>
      <c r="G18" s="10"/>
      <c r="H18" s="10"/>
      <c r="I18" s="10"/>
      <c r="J18" s="11"/>
      <c r="K18" s="11"/>
      <c r="L18" s="10" t="str">
        <f>IF(COUNTA(Expenses[[#This Row],[ODOMETER 
START]:[ODOMETER 
END]])=2,(Expenses[[#This Row],[ODOMETER 
END]]-Expenses[[#This Row],[ODOMETER 
START]])*MileageRate,"")</f>
        <v/>
      </c>
      <c r="M18" s="10" t="str">
        <f>IF(COUNTA(Expenses[[#This Row],[DATE]:[ODOMETER 
END]])=0,"",SUM(Expenses[[#This Row],[HOTEL]:[TRANSPORT]],Expenses[[#This Row],[MEALS]:[MISC.]],((Expenses[[#This Row],[ODOMETER 
END]]-Expenses[[#This Row],[ODOMETER 
START]])*(MileageRate))))</f>
        <v/>
      </c>
      <c r="N18" s="1"/>
    </row>
    <row r="19" spans="1:14" ht="16" customHeight="1" x14ac:dyDescent="0.25">
      <c r="A19" s="1"/>
      <c r="B19" s="9"/>
      <c r="C19" s="1"/>
      <c r="D19" s="1"/>
      <c r="E19" s="10"/>
      <c r="F19" s="10"/>
      <c r="G19" s="10"/>
      <c r="H19" s="10"/>
      <c r="I19" s="10"/>
      <c r="J19" s="11"/>
      <c r="K19" s="11"/>
      <c r="L19" s="10" t="str">
        <f>IF(COUNTA(Expenses[[#This Row],[ODOMETER 
START]:[ODOMETER 
END]])=2,(Expenses[[#This Row],[ODOMETER 
END]]-Expenses[[#This Row],[ODOMETER 
START]])*MileageRate,"")</f>
        <v/>
      </c>
      <c r="M19" s="10" t="str">
        <f>IF(COUNTA(Expenses[[#This Row],[DATE]:[ODOMETER 
END]])=0,"",SUM(Expenses[[#This Row],[HOTEL]:[TRANSPORT]],Expenses[[#This Row],[MEALS]:[MISC.]],((Expenses[[#This Row],[ODOMETER 
END]]-Expenses[[#This Row],[ODOMETER 
START]])*(MileageRate))))</f>
        <v/>
      </c>
      <c r="N19" s="1"/>
    </row>
    <row r="20" spans="1:14" ht="16" customHeight="1" x14ac:dyDescent="0.25">
      <c r="A20" s="1"/>
      <c r="B20" s="9"/>
      <c r="C20" s="1"/>
      <c r="D20" s="1"/>
      <c r="E20" s="10"/>
      <c r="F20" s="10"/>
      <c r="G20" s="10"/>
      <c r="H20" s="10"/>
      <c r="I20" s="10"/>
      <c r="J20" s="11"/>
      <c r="K20" s="11"/>
      <c r="L20" s="10" t="str">
        <f>IF(COUNTA(Expenses[[#This Row],[ODOMETER 
START]:[ODOMETER 
END]])=2,(Expenses[[#This Row],[ODOMETER 
END]]-Expenses[[#This Row],[ODOMETER 
START]])*MileageRate,"")</f>
        <v/>
      </c>
      <c r="M20" s="10" t="str">
        <f>IF(COUNTA(Expenses[[#This Row],[DATE]:[ODOMETER 
END]])=0,"",SUM(Expenses[[#This Row],[HOTEL]:[TRANSPORT]],Expenses[[#This Row],[MEALS]:[MISC.]],((Expenses[[#This Row],[ODOMETER 
END]]-Expenses[[#This Row],[ODOMETER 
START]])*(MileageRate))))</f>
        <v/>
      </c>
      <c r="N20" s="1"/>
    </row>
    <row r="21" spans="1:14" ht="16" customHeight="1" x14ac:dyDescent="0.25">
      <c r="A21" s="1"/>
      <c r="B21" s="9"/>
      <c r="C21" s="1"/>
      <c r="D21" s="1"/>
      <c r="E21" s="10"/>
      <c r="F21" s="10"/>
      <c r="G21" s="10"/>
      <c r="H21" s="10"/>
      <c r="I21" s="10"/>
      <c r="J21" s="11"/>
      <c r="K21" s="11"/>
      <c r="L21" s="10" t="str">
        <f>IF(COUNTA(Expenses[[#This Row],[ODOMETER 
START]:[ODOMETER 
END]])=2,(Expenses[[#This Row],[ODOMETER 
END]]-Expenses[[#This Row],[ODOMETER 
START]])*MileageRate,"")</f>
        <v/>
      </c>
      <c r="M21" s="10" t="str">
        <f>IF(COUNTA(Expenses[[#This Row],[DATE]:[ODOMETER 
END]])=0,"",SUM(Expenses[[#This Row],[HOTEL]:[TRANSPORT]],Expenses[[#This Row],[MEALS]:[MISC.]],((Expenses[[#This Row],[ODOMETER 
END]]-Expenses[[#This Row],[ODOMETER 
START]])*(MileageRate))))</f>
        <v/>
      </c>
      <c r="N21" s="1"/>
    </row>
    <row r="22" spans="1:14" ht="16" customHeight="1" x14ac:dyDescent="0.25">
      <c r="A22" s="1"/>
      <c r="B22" s="9"/>
      <c r="C22" s="31"/>
      <c r="D22" s="31"/>
      <c r="E22" s="10"/>
      <c r="F22" s="10"/>
      <c r="G22" s="10"/>
      <c r="H22" s="10"/>
      <c r="I22" s="10"/>
      <c r="J22" s="11"/>
      <c r="K22" s="11"/>
      <c r="L22" s="10" t="str">
        <f>IF(COUNTA(Expenses[[#This Row],[ODOMETER 
START]:[ODOMETER 
END]])=2,(Expenses[[#This Row],[ODOMETER 
END]]-Expenses[[#This Row],[ODOMETER 
START]])*MileageRate,"")</f>
        <v/>
      </c>
      <c r="M22" s="10" t="str">
        <f>IF(COUNTA(Expenses[[#This Row],[DATE]:[ODOMETER 
END]])=0,"",SUM(Expenses[[#This Row],[HOTEL]:[TRANSPORT]],Expenses[[#This Row],[MEALS]:[MISC.]],((Expenses[[#This Row],[ODOMETER 
END]]-Expenses[[#This Row],[ODOMETER 
START]])*(MileageRate))))</f>
        <v/>
      </c>
      <c r="N22" s="1"/>
    </row>
    <row r="23" spans="1:14" ht="16" customHeight="1" x14ac:dyDescent="0.25">
      <c r="A23" s="1"/>
      <c r="B23" s="9"/>
      <c r="C23" s="31"/>
      <c r="D23" s="31"/>
      <c r="E23" s="10"/>
      <c r="F23" s="10"/>
      <c r="G23" s="10"/>
      <c r="H23" s="10"/>
      <c r="I23" s="10"/>
      <c r="J23" s="11"/>
      <c r="K23" s="11"/>
      <c r="L23" s="10" t="str">
        <f>IF(COUNTA(Expenses[[#This Row],[ODOMETER 
START]:[ODOMETER 
END]])=2,(Expenses[[#This Row],[ODOMETER 
END]]-Expenses[[#This Row],[ODOMETER 
START]])*MileageRate,"")</f>
        <v/>
      </c>
      <c r="M23" s="10" t="str">
        <f>IF(COUNTA(Expenses[[#This Row],[DATE]:[ODOMETER 
END]])=0,"",SUM(Expenses[[#This Row],[HOTEL]:[TRANSPORT]],Expenses[[#This Row],[MEALS]:[MISC.]],((Expenses[[#This Row],[ODOMETER 
END]]-Expenses[[#This Row],[ODOMETER 
START]])*(MileageRate))))</f>
        <v/>
      </c>
      <c r="N23" s="1"/>
    </row>
    <row r="24" spans="1:14" ht="16" customHeight="1" x14ac:dyDescent="0.25">
      <c r="A24" s="1"/>
      <c r="B24" s="9"/>
      <c r="C24" s="31"/>
      <c r="D24" s="31"/>
      <c r="E24" s="10"/>
      <c r="F24" s="10"/>
      <c r="G24" s="10"/>
      <c r="H24" s="10"/>
      <c r="I24" s="10"/>
      <c r="J24" s="11"/>
      <c r="K24" s="11"/>
      <c r="L24" s="10" t="str">
        <f>IF(COUNTA(Expenses[[#This Row],[ODOMETER 
START]:[ODOMETER 
END]])=2,(Expenses[[#This Row],[ODOMETER 
END]]-Expenses[[#This Row],[ODOMETER 
START]])*MileageRate,"")</f>
        <v/>
      </c>
      <c r="M24" s="10" t="str">
        <f>IF(COUNTA(Expenses[[#This Row],[DATE]:[ODOMETER 
END]])=0,"",SUM(Expenses[[#This Row],[HOTEL]:[TRANSPORT]],Expenses[[#This Row],[MEALS]:[MISC.]],((Expenses[[#This Row],[ODOMETER 
END]]-Expenses[[#This Row],[ODOMETER 
START]])*(MileageRate))))</f>
        <v/>
      </c>
      <c r="N24" s="1"/>
    </row>
    <row r="25" spans="1:14" ht="16" customHeight="1" x14ac:dyDescent="0.25">
      <c r="A25" s="1"/>
      <c r="B25" s="9"/>
      <c r="C25" s="31"/>
      <c r="D25" s="31"/>
      <c r="E25" s="10"/>
      <c r="F25" s="10"/>
      <c r="G25" s="10"/>
      <c r="H25" s="10"/>
      <c r="I25" s="10"/>
      <c r="J25" s="11"/>
      <c r="K25" s="11"/>
      <c r="L25" s="10" t="str">
        <f>IF(COUNTA(Expenses[[#This Row],[ODOMETER 
START]:[ODOMETER 
END]])=2,(Expenses[[#This Row],[ODOMETER 
END]]-Expenses[[#This Row],[ODOMETER 
START]])*MileageRate,"")</f>
        <v/>
      </c>
      <c r="M25" s="10" t="str">
        <f>IF(COUNTA(Expenses[[#This Row],[DATE]:[ODOMETER 
END]])=0,"",SUM(Expenses[[#This Row],[HOTEL]:[TRANSPORT]],Expenses[[#This Row],[MEALS]:[MISC.]],((Expenses[[#This Row],[ODOMETER 
END]]-Expenses[[#This Row],[ODOMETER 
START]])*(MileageRate))))</f>
        <v/>
      </c>
      <c r="N25" s="1"/>
    </row>
    <row r="26" spans="1:14" ht="16" customHeight="1" x14ac:dyDescent="0.25">
      <c r="A26" s="1"/>
      <c r="B26" s="9"/>
      <c r="C26" s="31"/>
      <c r="D26" s="31"/>
      <c r="E26" s="10"/>
      <c r="F26" s="10"/>
      <c r="G26" s="10"/>
      <c r="H26" s="10"/>
      <c r="I26" s="10"/>
      <c r="J26" s="11"/>
      <c r="K26" s="11"/>
      <c r="L26" s="10" t="str">
        <f>IF(COUNTA(Expenses[[#This Row],[ODOMETER 
START]:[ODOMETER 
END]])=2,(Expenses[[#This Row],[ODOMETER 
END]]-Expenses[[#This Row],[ODOMETER 
START]])*MileageRate,"")</f>
        <v/>
      </c>
      <c r="M26" s="10" t="str">
        <f>IF(COUNTA(Expenses[[#This Row],[DATE]:[ODOMETER 
END]])=0,"",SUM(Expenses[[#This Row],[HOTEL]:[TRANSPORT]],Expenses[[#This Row],[MEALS]:[MISC.]],((Expenses[[#This Row],[ODOMETER 
END]]-Expenses[[#This Row],[ODOMETER 
START]])*(MileageRate))))</f>
        <v/>
      </c>
      <c r="N26" s="1"/>
    </row>
    <row r="27" spans="1:14" ht="16" customHeight="1" x14ac:dyDescent="0.25">
      <c r="A27" s="1"/>
      <c r="B27" s="9"/>
      <c r="C27" s="1"/>
      <c r="D27" s="1"/>
      <c r="E27" s="10"/>
      <c r="F27" s="10"/>
      <c r="G27" s="10"/>
      <c r="H27" s="10"/>
      <c r="I27" s="10"/>
      <c r="J27" s="11"/>
      <c r="K27" s="11"/>
      <c r="L27" s="10" t="str">
        <f>IF(COUNTA(Expenses[[#This Row],[ODOMETER 
START]:[ODOMETER 
END]])=2,(Expenses[[#This Row],[ODOMETER 
END]]-Expenses[[#This Row],[ODOMETER 
START]])*MileageRate,"")</f>
        <v/>
      </c>
      <c r="M27" s="10" t="str">
        <f>IF(COUNTA(Expenses[[#This Row],[DATE]:[ODOMETER 
END]])=0,"",SUM(Expenses[[#This Row],[HOTEL]:[TRANSPORT]],Expenses[[#This Row],[MEALS]:[MISC.]],((Expenses[[#This Row],[ODOMETER 
END]]-Expenses[[#This Row],[ODOMETER 
START]])*(MileageRate))))</f>
        <v/>
      </c>
      <c r="N27" s="1"/>
    </row>
    <row r="28" spans="1:14" ht="16" customHeight="1" x14ac:dyDescent="0.25">
      <c r="A28" s="1"/>
      <c r="B28" s="9"/>
      <c r="C28" s="1"/>
      <c r="D28" s="1"/>
      <c r="E28" s="10"/>
      <c r="F28" s="10"/>
      <c r="G28" s="10"/>
      <c r="H28" s="10"/>
      <c r="I28" s="10"/>
      <c r="J28" s="11"/>
      <c r="K28" s="11"/>
      <c r="L28" s="10" t="str">
        <f>IF(COUNTA(Expenses[[#This Row],[ODOMETER 
START]:[ODOMETER 
END]])=2,(Expenses[[#This Row],[ODOMETER 
END]]-Expenses[[#This Row],[ODOMETER 
START]])*MileageRate,"")</f>
        <v/>
      </c>
      <c r="M28" s="10" t="str">
        <f>IF(COUNTA(Expenses[[#This Row],[DATE]:[ODOMETER 
END]])=0,"",SUM(Expenses[[#This Row],[HOTEL]:[TRANSPORT]],Expenses[[#This Row],[MEALS]:[MISC.]],((Expenses[[#This Row],[ODOMETER 
END]]-Expenses[[#This Row],[ODOMETER 
START]])*(MileageRate))))</f>
        <v/>
      </c>
      <c r="N28" s="1"/>
    </row>
    <row r="29" spans="1:14" ht="16" customHeight="1" x14ac:dyDescent="0.25">
      <c r="A29" s="1"/>
      <c r="B29" s="12" t="s">
        <v>37</v>
      </c>
      <c r="C29" s="13"/>
      <c r="D29" s="13"/>
      <c r="E29" s="14">
        <f>SUBTOTAL(109,Expenses[HOTEL])</f>
        <v>0</v>
      </c>
      <c r="F29" s="14">
        <f>SUBTOTAL(109,Expenses[TRANSPORT])</f>
        <v>0</v>
      </c>
      <c r="G29" s="14">
        <f>SUBTOTAL(109,Expenses[MEALS])</f>
        <v>0</v>
      </c>
      <c r="H29" s="14">
        <f>SUBTOTAL(109,Expenses[PHONE])</f>
        <v>0</v>
      </c>
      <c r="I29" s="14">
        <f>SUBTOTAL(109,Expenses[MISC.])</f>
        <v>0</v>
      </c>
      <c r="J29" s="15"/>
      <c r="K29" s="15"/>
      <c r="L29" s="15"/>
      <c r="M29" s="16">
        <f>SUBTOTAL(109,Expenses[[TOTAL ]])</f>
        <v>0</v>
      </c>
      <c r="N29" s="1"/>
    </row>
    <row r="30" spans="1:14" ht="14.95" thickBo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2" t="s">
        <v>38</v>
      </c>
      <c r="M30" s="10">
        <v>0</v>
      </c>
      <c r="N30" s="1"/>
    </row>
    <row r="31" spans="1:14" ht="14.95" thickBot="1" x14ac:dyDescent="0.3">
      <c r="A31" s="1"/>
      <c r="B31" s="1"/>
      <c r="C31" s="1"/>
      <c r="D31" s="1"/>
      <c r="E31" s="1"/>
      <c r="F31" s="1"/>
      <c r="G31" s="1"/>
      <c r="H31" s="1"/>
      <c r="I31" s="1"/>
      <c r="J31" s="17"/>
      <c r="K31" s="1"/>
      <c r="L31" s="2" t="s">
        <v>39</v>
      </c>
      <c r="M31" s="10">
        <f>Expenses[[#Totals],[TOTAL ]]-Advances</f>
        <v>0</v>
      </c>
      <c r="N31" s="1"/>
    </row>
    <row r="32" spans="1:1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</sheetData>
  <mergeCells count="16">
    <mergeCell ref="J9:K9"/>
    <mergeCell ref="B1:M1"/>
    <mergeCell ref="B2:M2"/>
    <mergeCell ref="B3:M3"/>
    <mergeCell ref="C7:D7"/>
    <mergeCell ref="F7:G7"/>
    <mergeCell ref="J7:K7"/>
    <mergeCell ref="C8:D8"/>
    <mergeCell ref="F8:G8"/>
    <mergeCell ref="J8:K8"/>
    <mergeCell ref="C5:D5"/>
    <mergeCell ref="F5:G5"/>
    <mergeCell ref="J5:K5"/>
    <mergeCell ref="C6:D6"/>
    <mergeCell ref="F6:G6"/>
    <mergeCell ref="J6:K6"/>
  </mergeCells>
  <conditionalFormatting sqref="E13:I28">
    <cfRule type="expression" dxfId="17" priority="1">
      <formula>E13&lt;0</formula>
    </cfRule>
  </conditionalFormatting>
  <conditionalFormatting sqref="J13:L28">
    <cfRule type="expression" dxfId="16" priority="2">
      <formula>($K13&lt;&gt;"")*($J13&lt;&gt;"")*($K13&lt;$J13)</formula>
    </cfRule>
  </conditionalFormatting>
  <conditionalFormatting sqref="G13:G28">
    <cfRule type="expression" dxfId="15" priority="7">
      <formula>SUMIF($B$13:$B$28,$B13,$G$13:$G$28)&gt;$M$6</formula>
    </cfRule>
  </conditionalFormatting>
  <conditionalFormatting sqref="E13:E28">
    <cfRule type="expression" dxfId="14" priority="8">
      <formula>SUMIF($B$13:$B$28,$B13,$E$13:$E$28)&gt;$M$7</formula>
    </cfRule>
  </conditionalFormatting>
  <conditionalFormatting sqref="H13:H28">
    <cfRule type="expression" dxfId="13" priority="9">
      <formula>SUMIF($B$13:$B$28,$B13,$H$13:$H$28)&gt;$M$8</formula>
    </cfRule>
  </conditionalFormatting>
  <conditionalFormatting sqref="I13:I28">
    <cfRule type="expression" dxfId="12" priority="10">
      <formula>SUMIF($B$13:$B$28,$B13,$I$13:$I$28)&gt;$M$9</formula>
    </cfRule>
  </conditionalFormatting>
  <dataValidations count="56">
    <dataValidation allowBlank="1" showInputMessage="1" showErrorMessage="1" prompt="Total due amount is automatically calculated in this cell" sqref="M31"/>
    <dataValidation allowBlank="1" showInputMessage="1" showErrorMessage="1" prompt="Total due amount is automatically calculated in cell at right" sqref="L31"/>
    <dataValidation allowBlank="1" showInputMessage="1" showErrorMessage="1" prompt="Enter Advances amount in this cell" sqref="M30"/>
    <dataValidation allowBlank="1" showInputMessage="1" showErrorMessage="1" prompt="Enter Advances amount in cell at right" sqref="L30"/>
    <dataValidation allowBlank="1" showInputMessage="1" showErrorMessage="1" prompt="Total expenses are automatically calculated in this column under this heading and Total amount is automatically calculated at the end of the table" sqref="M12"/>
    <dataValidation allowBlank="1" showInputMessage="1" showErrorMessage="1" prompt="Mileage Total is automatically calculated in this column under this heading" sqref="L12"/>
    <dataValidation allowBlank="1" showInputMessage="1" showErrorMessage="1" prompt="Enter Odometer End reading in this column under this heading" sqref="K12"/>
    <dataValidation allowBlank="1" showInputMessage="1" showErrorMessage="1" prompt="Enter Odometer Start reading in this column under this heading" sqref="J12"/>
    <dataValidation allowBlank="1" showInputMessage="1" showErrorMessage="1" prompt="Enter Miscellaneous expenses in this column under this heading" sqref="I12"/>
    <dataValidation allowBlank="1" showInputMessage="1" showErrorMessage="1" prompt="Enter Phone expenses in this column under this heading" sqref="H12"/>
    <dataValidation allowBlank="1" showInputMessage="1" showErrorMessage="1" prompt="Enter Meals expenses in this column under this heading" sqref="G12"/>
    <dataValidation allowBlank="1" showInputMessage="1" showErrorMessage="1" prompt="Enter Transport expenses in this column under this heading" sqref="F12"/>
    <dataValidation allowBlank="1" showInputMessage="1" showErrorMessage="1" prompt="Enter Hotel expenses in this column under this heading" sqref="E12"/>
    <dataValidation allowBlank="1" showInputMessage="1" showErrorMessage="1" prompt="Enter Description in this column under this heading" sqref="D12"/>
    <dataValidation allowBlank="1" showInputMessage="1" showErrorMessage="1" prompt="Enter Account in this column under this heading" sqref="C12"/>
    <dataValidation allowBlank="1" showInputMessage="1" showErrorMessage="1" prompt="Enter Date in this column under this heading" sqref="B12"/>
    <dataValidation allowBlank="1" showInputMessage="1" showErrorMessage="1" prompt="Enter Miscellaneous Rate in this cell and expense details in table starting in cell B10" sqref="M9:M10"/>
    <dataValidation allowBlank="1" showInputMessage="1" showErrorMessage="1" prompt="Enter Miscellaneous Rate in cell at right" sqref="L9:L10"/>
    <dataValidation allowBlank="1" showInputMessage="1" showErrorMessage="1" prompt="Enter Phone Rate in this cell" sqref="M8"/>
    <dataValidation allowBlank="1" showInputMessage="1" showErrorMessage="1" prompt="Enter Phone Rate in cell at right" sqref="L8"/>
    <dataValidation allowBlank="1" showInputMessage="1" showErrorMessage="1" prompt="Enter Hotel Rate in this cell" sqref="M7"/>
    <dataValidation allowBlank="1" showInputMessage="1" showErrorMessage="1" prompt="Enter Hotel Rate in cell at right" sqref="L7"/>
    <dataValidation allowBlank="1" showInputMessage="1" showErrorMessage="1" prompt="Enter Meal Rate in this cell" sqref="M6"/>
    <dataValidation allowBlank="1" showInputMessage="1" showErrorMessage="1" prompt="Enter Meal Rate in cell at right" sqref="L6"/>
    <dataValidation allowBlank="1" showInputMessage="1" showErrorMessage="1" prompt="Enter Mileage Rate in this cell" sqref="M5"/>
    <dataValidation allowBlank="1" showInputMessage="1" showErrorMessage="1" prompt="Enter Mileage Rate in cell at right" sqref="L5"/>
    <dataValidation allowBlank="1" showInputMessage="1" showErrorMessage="1" prompt="Enter Approved By person's name in this cell and expense rates in cells L4 through M8" sqref="J9:K10"/>
    <dataValidation allowBlank="1" showInputMessage="1" showErrorMessage="1" prompt="Enter Approved By person's name in cell at right" sqref="I9:I10"/>
    <dataValidation allowBlank="1" showInputMessage="1" showErrorMessage="1" prompt="Enter Prepared By person's name in this cell" sqref="J8:K8"/>
    <dataValidation allowBlank="1" showInputMessage="1" showErrorMessage="1" prompt="Enter Prepared By person's name in cell at right" sqref="I8"/>
    <dataValidation allowBlank="1" showInputMessage="1" showErrorMessage="1" prompt="Enter Expense Report Ending date range in this cell" sqref="J7:K7"/>
    <dataValidation allowBlank="1" showInputMessage="1" showErrorMessage="1" prompt="Enter Expense Report Ending date range in cell at right" sqref="I7"/>
    <dataValidation allowBlank="1" showInputMessage="1" showErrorMessage="1" prompt="Enter Expense Report Beginning date range in this cell" sqref="J6:K6"/>
    <dataValidation allowBlank="1" showInputMessage="1" showErrorMessage="1" prompt="Enter Expense Report Beginning date range in cell at right" sqref="I6"/>
    <dataValidation allowBlank="1" showInputMessage="1" showErrorMessage="1" prompt="Enter Purpose in this cell" sqref="J5:K5"/>
    <dataValidation allowBlank="1" showInputMessage="1" showErrorMessage="1" prompt="Enter Purpose in cell at right" sqref="I5"/>
    <dataValidation allowBlank="1" showInputMessage="1" showErrorMessage="1" prompt="Enter Manager name in this cell and expense purpose and other details in cells I4 through J8" sqref="F8:G8"/>
    <dataValidation allowBlank="1" showInputMessage="1" showErrorMessage="1" prompt="Enter Manager name in cell at right" sqref="E8"/>
    <dataValidation allowBlank="1" showInputMessage="1" showErrorMessage="1" prompt="Enter Position in this cell" sqref="F7:G7"/>
    <dataValidation allowBlank="1" showInputMessage="1" showErrorMessage="1" prompt="Enter Position in cell at right" sqref="E7"/>
    <dataValidation allowBlank="1" showInputMessage="1" showErrorMessage="1" prompt="Enter Department in this cell" sqref="F6:G6"/>
    <dataValidation allowBlank="1" showInputMessage="1" showErrorMessage="1" prompt="Enter Department in cell at right" sqref="E6"/>
    <dataValidation allowBlank="1" showInputMessage="1" showErrorMessage="1" prompt="Enter Expense Report submitter Name in this cell" sqref="F5:G5"/>
    <dataValidation allowBlank="1" showInputMessage="1" showErrorMessage="1" prompt="Enter Expense Report submitter Name in cell at right" sqref="E5"/>
    <dataValidation allowBlank="1" showInputMessage="1" showErrorMessage="1" prompt="Enter company Web address in this cell and claimer details in cells E4 through F7" sqref="C8:D8"/>
    <dataValidation allowBlank="1" showInputMessage="1" showErrorMessage="1" prompt="Enter company Web address in cell at right" sqref="B8"/>
    <dataValidation allowBlank="1" showInputMessage="1" showErrorMessage="1" prompt="Enter company Email address in this cell" sqref="C7:D7"/>
    <dataValidation allowBlank="1" showInputMessage="1" showErrorMessage="1" prompt="Enter company Email address in cell at right" sqref="B7"/>
    <dataValidation allowBlank="1" showInputMessage="1" showErrorMessage="1" prompt="Enter company Fax number in this cell" sqref="C6:D6"/>
    <dataValidation allowBlank="1" showInputMessage="1" showErrorMessage="1" prompt="Enter company Fax number in cell at right" sqref="B6"/>
    <dataValidation allowBlank="1" showInputMessage="1" showErrorMessage="1" prompt="Enter company Phone number in this cell" sqref="C5:D5"/>
    <dataValidation allowBlank="1" showInputMessage="1" showErrorMessage="1" prompt="Enter company Phone number in cell at right" sqref="B5"/>
    <dataValidation allowBlank="1" showInputMessage="1" showErrorMessage="1" prompt="Enter company address in this cell. Enter company expense details and expense rates in cells B4 through M8" sqref="B3:B4"/>
    <dataValidation allowBlank="1" showInputMessage="1" showErrorMessage="1" prompt="Enter company name in this cell" sqref="B2"/>
    <dataValidation allowBlank="1" showInputMessage="1" showErrorMessage="1" prompt="Title of this worksheet is in this cell. Enter company name and address in cells below" sqref="B1"/>
    <dataValidation allowBlank="1" showInputMessage="1" showErrorMessage="1" prompt="Create a Business Expense Report in this worksheet. Enter expense descriptions and amounts in Expenses table. Total expenses are automatically calculated" sqref="A1"/>
  </dataValidations>
  <hyperlinks>
    <hyperlink ref="C7" r:id="rId1"/>
    <hyperlink ref="C8" r:id="rId2" tooltip="www.contoso.com"/>
  </hyperlinks>
  <pageMargins left="0.7" right="0.7" top="0.75" bottom="0.75" header="0.3" footer="0.3"/>
  <pageSetup orientation="portrait"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Advances</vt:lpstr>
      <vt:lpstr>MileageRate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2022-06-14T11:29:59Z</dcterms:modified>
</cp:coreProperties>
</file>